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soguel.IDHEAP34733\Desktop\"/>
    </mc:Choice>
  </mc:AlternateContent>
  <bookViews>
    <workbookView xWindow="0" yWindow="0" windowWidth="24570" windowHeight="9255" tabRatio="857"/>
  </bookViews>
  <sheets>
    <sheet name="Introduction" sheetId="38" r:id="rId1"/>
    <sheet name="Marche à suivre" sheetId="39" r:id="rId2"/>
    <sheet name="Etat de situation" sheetId="42" r:id="rId3"/>
    <sheet name="Fiche de notation" sheetId="33" r:id="rId4"/>
    <sheet name="Explication des critères" sheetId="41" r:id="rId5"/>
  </sheets>
  <definedNames>
    <definedName name="_xlnm.Print_Area" localSheetId="2">'Etat de situation'!$A$1:$M$26</definedName>
    <definedName name="_xlnm.Print_Area" localSheetId="4">'Explication des critères'!$A$1:$I$31</definedName>
    <definedName name="_xlnm.Print_Area" localSheetId="3">'Fiche de notation'!$A$1:$P$53</definedName>
    <definedName name="_xlnm.Print_Area" localSheetId="0">Introduction!$A$1:$K$26</definedName>
    <definedName name="_xlnm.Print_Area" localSheetId="1">'Marche à suivre'!$A$1:$O$25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5" i="33" l="1"/>
  <c r="H45" i="33" l="1"/>
  <c r="Q45" i="33" s="1"/>
  <c r="E5" i="33" l="1"/>
  <c r="B41" i="33" l="1"/>
  <c r="B42" i="33"/>
  <c r="B43" i="33"/>
  <c r="B44" i="33"/>
  <c r="B45" i="33"/>
  <c r="B40" i="33"/>
  <c r="J40" i="33"/>
  <c r="R40" i="33" s="1"/>
  <c r="J45" i="33"/>
  <c r="R45" i="33" s="1"/>
  <c r="J41" i="33"/>
  <c r="R41" i="33" s="1"/>
  <c r="J42" i="33"/>
  <c r="R42" i="33" s="1"/>
  <c r="J43" i="33"/>
  <c r="R43" i="33" s="1"/>
  <c r="J44" i="33"/>
  <c r="R44" i="33" s="1"/>
  <c r="H41" i="33"/>
  <c r="Q41" i="33" s="1"/>
  <c r="H42" i="33"/>
  <c r="Q42" i="33" s="1"/>
  <c r="H43" i="33"/>
  <c r="Q43" i="33" s="1"/>
  <c r="H44" i="33"/>
  <c r="Q44" i="33" s="1"/>
  <c r="H40" i="33"/>
  <c r="Q40" i="33" s="1"/>
  <c r="L16" i="33"/>
  <c r="R46" i="33" l="1"/>
  <c r="Q46" i="33"/>
  <c r="H46" i="33" s="1"/>
  <c r="F5" i="39"/>
  <c r="F5" i="42"/>
  <c r="F5" i="41"/>
  <c r="F3" i="41" l="1"/>
  <c r="E3" i="33"/>
  <c r="F3" i="42"/>
  <c r="F3" i="39"/>
  <c r="K49" i="33" l="1"/>
  <c r="B27" i="33" l="1"/>
  <c r="L28" i="33" l="1"/>
  <c r="K28" i="33"/>
  <c r="B28" i="33"/>
  <c r="L29" i="33" l="1"/>
  <c r="K20" i="33"/>
  <c r="L20" i="33"/>
  <c r="K19" i="33" l="1"/>
  <c r="K18" i="33"/>
  <c r="K17" i="33"/>
  <c r="K16" i="33"/>
  <c r="K30" i="33"/>
  <c r="K29" i="33"/>
  <c r="K27" i="33"/>
  <c r="K26" i="33"/>
  <c r="K25" i="33"/>
  <c r="K24" i="33"/>
  <c r="K15" i="33"/>
  <c r="L30" i="33"/>
  <c r="L27" i="33"/>
  <c r="L26" i="33"/>
  <c r="L25" i="33"/>
  <c r="L24" i="33"/>
  <c r="B29" i="33"/>
  <c r="B26" i="33"/>
  <c r="B25" i="33"/>
  <c r="B24" i="33"/>
  <c r="H49" i="33" l="1"/>
  <c r="H50" i="33"/>
  <c r="L31" i="33"/>
  <c r="J31" i="33"/>
  <c r="L19" i="33"/>
  <c r="L18" i="33"/>
  <c r="L17" i="33"/>
  <c r="L46" i="33" l="1"/>
  <c r="J21" i="33"/>
  <c r="J33" i="33" s="1"/>
  <c r="N46" i="33"/>
  <c r="N43" i="33"/>
  <c r="L40" i="33"/>
  <c r="L21" i="33"/>
  <c r="L33" i="33" s="1"/>
  <c r="J46" i="33"/>
  <c r="H52" i="33" s="1"/>
</calcChain>
</file>

<file path=xl/sharedStrings.xml><?xml version="1.0" encoding="utf-8"?>
<sst xmlns="http://schemas.openxmlformats.org/spreadsheetml/2006/main" count="148" uniqueCount="123">
  <si>
    <t>Justification</t>
  </si>
  <si>
    <t>1.</t>
  </si>
  <si>
    <t>2.</t>
  </si>
  <si>
    <t>3.</t>
  </si>
  <si>
    <t>4.</t>
  </si>
  <si>
    <t>Compas Management Services</t>
  </si>
  <si>
    <t>www.compas-management.ch</t>
  </si>
  <si>
    <t>Introduction</t>
  </si>
  <si>
    <t>Marche à suivre</t>
  </si>
  <si>
    <t>Autre(s) critère(s) …</t>
  </si>
  <si>
    <t>Intercommunalités, sous-traitances</t>
  </si>
  <si>
    <t>Explications</t>
  </si>
  <si>
    <t>5.</t>
  </si>
  <si>
    <t>Fiche de notation</t>
  </si>
  <si>
    <t>Nom du projet :</t>
  </si>
  <si>
    <t>IDHEAP | Institut de hautes études en administration publique</t>
  </si>
  <si>
    <t>Swiss Graduate School of Public Administration</t>
  </si>
  <si>
    <t>University of Lausanne | CH-1015 Lausanne</t>
  </si>
  <si>
    <t>Case postale 2029, CH-2001 Neuchâtel</t>
  </si>
  <si>
    <t>+41(0) 32 730 16 00 | info@compas-management.ch</t>
  </si>
  <si>
    <t>+41(0) 21 692 68 50 | Nils.Soguel@unil.ch | www.nilssoguel.ch</t>
  </si>
  <si>
    <t>Explication des critères</t>
  </si>
  <si>
    <r>
      <t xml:space="preserve">La </t>
    </r>
    <r>
      <rPr>
        <b/>
        <sz val="12"/>
        <rFont val="Calibri"/>
        <family val="2"/>
        <scheme val="minor"/>
      </rPr>
      <t>marche à suivre</t>
    </r>
    <r>
      <rPr>
        <sz val="12"/>
        <rFont val="Calibri"/>
        <family val="2"/>
        <scheme val="minor"/>
      </rPr>
      <t xml:space="preserve"> pour l'utilisation de l'outil est la suivante:</t>
    </r>
  </si>
  <si>
    <t>Critères d'analyse</t>
  </si>
  <si>
    <r>
      <t xml:space="preserve">Les cellules actives, </t>
    </r>
    <r>
      <rPr>
        <i/>
        <sz val="12"/>
        <rFont val="Calibri"/>
        <family val="2"/>
        <scheme val="minor"/>
      </rPr>
      <t xml:space="preserve">i.e. </t>
    </r>
    <r>
      <rPr>
        <sz val="12"/>
        <rFont val="Calibri"/>
        <family val="2"/>
        <scheme val="minor"/>
      </rPr>
      <t xml:space="preserve">où il est possible d'introduire une donnée, sont en grisé. </t>
    </r>
  </si>
  <si>
    <t>Prof. Nils Soguel et Dr Gilles A. Léchot</t>
  </si>
  <si>
    <t>DIMENSION INTERNE - COMMUNES</t>
  </si>
  <si>
    <t>(1) DIMENSION INTERNE - COMMUNES</t>
  </si>
  <si>
    <t>(2) DIMENSION EXTERNE - TISSU COMMUNAL</t>
  </si>
  <si>
    <t>(2) Dimension externe - Tissu communal</t>
  </si>
  <si>
    <t>Compatibilité financière</t>
  </si>
  <si>
    <t>Compatibilité des identités locales</t>
  </si>
  <si>
    <t>Prestations - décision</t>
  </si>
  <si>
    <t>Prestations - production (économies d'échelle)</t>
  </si>
  <si>
    <t>(1) Dimension interne - Communes</t>
  </si>
  <si>
    <t>Capacité à se développer, perspectives de développement</t>
  </si>
  <si>
    <t>Avantages et inconvénients d'une fusion en termes de perspectives de développement ;
Compatibilité financière des communes parties prenantes ; 
Compatibilité des communes parties prenantes en termes d'identité et d'opinion ;
Avantages et inconvénients d'une fusion en termes de prestations communales (décision et production).</t>
  </si>
  <si>
    <t>Tissu communal</t>
  </si>
  <si>
    <t>Opportunité d'une fusion entre les communes parties prenantes pour le tissu communal valaisan dans son ensemble.</t>
  </si>
  <si>
    <r>
      <t xml:space="preserve">Les </t>
    </r>
    <r>
      <rPr>
        <b/>
        <sz val="12"/>
        <rFont val="Calibri"/>
        <family val="2"/>
        <scheme val="minor"/>
      </rPr>
      <t>critères d'analyse</t>
    </r>
    <r>
      <rPr>
        <sz val="12"/>
        <rFont val="Calibri"/>
        <family val="2"/>
        <scheme val="minor"/>
      </rPr>
      <t xml:space="preserve"> sont expliqués dans l'onglet "Explications des critères". </t>
    </r>
  </si>
  <si>
    <t>DIMENSION EXTERNE - TISSU COMMUNAL</t>
  </si>
  <si>
    <t>Prestations - production</t>
  </si>
  <si>
    <t>Les critères utilisés dans l'analyse sont définis comme suit, par dimension.</t>
  </si>
  <si>
    <t>Masse critique</t>
  </si>
  <si>
    <t xml:space="preserve">     a) Ville-centre</t>
  </si>
  <si>
    <t xml:space="preserve">     b) Autre commune</t>
  </si>
  <si>
    <r>
      <t xml:space="preserve">L'outil d'aide à la décision a pour objectif de permettre aux communes de développer une </t>
    </r>
    <r>
      <rPr>
        <b/>
        <sz val="12"/>
        <rFont val="Calibri"/>
        <family val="2"/>
        <scheme val="minor"/>
      </rPr>
      <t>analyse structurée et systématique de l'opportunité d'une fusion de communes</t>
    </r>
    <r>
      <rPr>
        <sz val="12"/>
        <rFont val="Calibri"/>
        <family val="2"/>
        <scheme val="minor"/>
      </rPr>
      <t xml:space="preserve"> </t>
    </r>
    <r>
      <rPr>
        <b/>
        <sz val="12"/>
        <rFont val="Calibri"/>
        <family val="2"/>
        <scheme val="minor"/>
      </rPr>
      <t>dans un périmètre déterminé</t>
    </r>
    <r>
      <rPr>
        <sz val="12"/>
        <rFont val="Calibri"/>
        <family val="2"/>
        <scheme val="minor"/>
      </rPr>
      <t xml:space="preserve">. Pour ce faire, il propose une batterie de critères répartis en </t>
    </r>
    <r>
      <rPr>
        <b/>
        <sz val="12"/>
        <rFont val="Calibri"/>
        <family val="2"/>
        <scheme val="minor"/>
      </rPr>
      <t xml:space="preserve">deux dimensions </t>
    </r>
    <r>
      <rPr>
        <sz val="12"/>
        <rFont val="Calibri"/>
        <family val="2"/>
        <scheme val="minor"/>
      </rPr>
      <t xml:space="preserve">qui reprennent les grandes thématiques liées au domaine des fusions de communes : </t>
    </r>
  </si>
  <si>
    <r>
      <t xml:space="preserve">L'utilisation des critères relatifs à ces deux dimensions permet d'apprécier l'opportunité d'une </t>
    </r>
    <r>
      <rPr>
        <b/>
        <sz val="12"/>
        <rFont val="Calibri"/>
        <family val="2"/>
        <scheme val="minor"/>
      </rPr>
      <t>fusion de communes</t>
    </r>
    <r>
      <rPr>
        <sz val="12"/>
        <rFont val="Calibri"/>
        <family val="2"/>
        <scheme val="minor"/>
      </rPr>
      <t xml:space="preserve"> pour le périmètre considéré dans ces deux dimensions. L'outil d'aide à la décision stimule la </t>
    </r>
    <r>
      <rPr>
        <b/>
        <sz val="12"/>
        <rFont val="Calibri"/>
        <family val="2"/>
        <scheme val="minor"/>
      </rPr>
      <t>réflexion</t>
    </r>
    <r>
      <rPr>
        <sz val="12"/>
        <rFont val="Calibri"/>
        <family val="2"/>
        <scheme val="minor"/>
      </rPr>
      <t xml:space="preserve">, favorise une </t>
    </r>
    <r>
      <rPr>
        <b/>
        <sz val="12"/>
        <rFont val="Calibri"/>
        <family val="2"/>
        <scheme val="minor"/>
      </rPr>
      <t xml:space="preserve">discussion franche, ouverte et honnête </t>
    </r>
    <r>
      <rPr>
        <sz val="12"/>
        <rFont val="Calibri"/>
        <family val="2"/>
        <scheme val="minor"/>
      </rPr>
      <t xml:space="preserve">et permet une </t>
    </r>
    <r>
      <rPr>
        <b/>
        <sz val="12"/>
        <rFont val="Calibri"/>
        <family val="2"/>
        <scheme val="minor"/>
      </rPr>
      <t>prise de décision robuste, transparente et facilement explicable</t>
    </r>
    <r>
      <rPr>
        <sz val="12"/>
        <rFont val="Calibri"/>
        <family val="2"/>
        <scheme val="minor"/>
      </rPr>
      <t xml:space="preserve"> puisque basée sur des critères explicites et pertinents. </t>
    </r>
  </si>
  <si>
    <r>
      <t xml:space="preserve">TOTAL </t>
    </r>
    <r>
      <rPr>
        <sz val="12"/>
        <rFont val="Calibri"/>
        <family val="2"/>
        <scheme val="minor"/>
      </rPr>
      <t>(dimension interne et externe)</t>
    </r>
  </si>
  <si>
    <t>Vision du tissu communal valaisan
face aux enjeux globaux</t>
  </si>
  <si>
    <t>Outil d'aide à la décision</t>
  </si>
  <si>
    <t>Fusion des communes A, B et C</t>
  </si>
  <si>
    <t>Etat de situation des communes</t>
  </si>
  <si>
    <t>6.</t>
  </si>
  <si>
    <t>(1) DEVELOPPEMENT</t>
  </si>
  <si>
    <t>(2) FINANCES</t>
  </si>
  <si>
    <t>(3) IDENTITE</t>
  </si>
  <si>
    <t>(4) PRESTATIONS - décision et production</t>
  </si>
  <si>
    <r>
      <t xml:space="preserve">Avant de procéder à l'analyse, il est essentiel d'établir un </t>
    </r>
    <r>
      <rPr>
        <b/>
        <sz val="12"/>
        <rFont val="Calibri"/>
        <family val="2"/>
        <scheme val="minor"/>
      </rPr>
      <t>état de situation</t>
    </r>
    <r>
      <rPr>
        <sz val="12"/>
        <rFont val="Calibri"/>
        <family val="2"/>
        <scheme val="minor"/>
      </rPr>
      <t xml:space="preserve"> pour chaque commune et pour chaque critère considéré. Pour cela, décrivez la situation individuelle des communes parties prenantes au projet selon les quatre dimensions internes suivantes : (1) développement, (2) finances, (3) identité et (4) prestations.</t>
    </r>
  </si>
  <si>
    <t>Ensemble des critères</t>
  </si>
  <si>
    <r>
      <t xml:space="preserve">Pond.
</t>
    </r>
    <r>
      <rPr>
        <sz val="12"/>
        <rFont val="Calibri"/>
        <family val="2"/>
        <scheme val="minor"/>
      </rPr>
      <t>(p)</t>
    </r>
  </si>
  <si>
    <r>
      <t xml:space="preserve">Appr.
</t>
    </r>
    <r>
      <rPr>
        <sz val="12"/>
        <rFont val="Calibri"/>
        <family val="2"/>
        <scheme val="minor"/>
      </rPr>
      <t>(a)</t>
    </r>
  </si>
  <si>
    <r>
      <t xml:space="preserve">Nota.
</t>
    </r>
    <r>
      <rPr>
        <sz val="12"/>
        <rFont val="Calibri"/>
        <family val="2"/>
        <scheme val="minor"/>
      </rPr>
      <t>(p*a)</t>
    </r>
  </si>
  <si>
    <t>Institut de hautes études en administration publique et Compas Management Services Sàrl © 2020</t>
  </si>
  <si>
    <r>
      <rPr>
        <b/>
        <sz val="12"/>
        <rFont val="Calibri"/>
        <family val="2"/>
        <scheme val="minor"/>
      </rPr>
      <t>Capacité à se développer</t>
    </r>
    <r>
      <rPr>
        <sz val="12"/>
        <rFont val="Calibri"/>
        <family val="2"/>
        <scheme val="minor"/>
      </rPr>
      <t>, perspectives de développement</t>
    </r>
  </si>
  <si>
    <r>
      <t xml:space="preserve">Le </t>
    </r>
    <r>
      <rPr>
        <b/>
        <sz val="12"/>
        <rFont val="Calibri"/>
        <family val="2"/>
        <scheme val="minor"/>
      </rPr>
      <t>critère de capacité à se développer</t>
    </r>
    <r>
      <rPr>
        <sz val="12"/>
        <rFont val="Calibri"/>
        <family val="2"/>
        <scheme val="minor"/>
      </rPr>
      <t xml:space="preserve"> fait référence aux avantages et inconvénients de la stratégie alternative envisagée en termes de </t>
    </r>
    <r>
      <rPr>
        <b/>
        <sz val="12"/>
        <rFont val="Calibri"/>
        <family val="2"/>
        <scheme val="minor"/>
      </rPr>
      <t xml:space="preserve">perspectives de développement </t>
    </r>
    <r>
      <rPr>
        <sz val="12"/>
        <rFont val="Calibri"/>
        <family val="2"/>
        <scheme val="minor"/>
      </rPr>
      <t>pour les communes considérées. Une stratégie alternative permettant d'améliorer fortement les perspectives de développement des communes parties prenantes (communauté de destin, complémentarités, etc.) correspond à une appréciation de 5. A l'opposé, une stratégie alternative péjorant lesdites perspectives de développement (antagonismes, absence de communauté de destin, etc.) obtient une appréciation de 1.</t>
    </r>
  </si>
  <si>
    <r>
      <t xml:space="preserve">Compatibilité financière </t>
    </r>
    <r>
      <rPr>
        <sz val="12"/>
        <rFont val="Calibri"/>
        <family val="2"/>
        <scheme val="minor"/>
      </rPr>
      <t>avec l'ensemble des communes du projet</t>
    </r>
  </si>
  <si>
    <r>
      <t xml:space="preserve">Le </t>
    </r>
    <r>
      <rPr>
        <b/>
        <sz val="12"/>
        <rFont val="Calibri"/>
        <family val="2"/>
        <scheme val="minor"/>
      </rPr>
      <t>critère de compatibilité des identités locales</t>
    </r>
    <r>
      <rPr>
        <sz val="12"/>
        <rFont val="Calibri"/>
        <family val="2"/>
        <scheme val="minor"/>
      </rPr>
      <t xml:space="preserve"> prend en compte la plus ou moins grande propension des populations des communes parties prenantes à vivre ensemble. Il traite de l'existence ou non d'une </t>
    </r>
    <r>
      <rPr>
        <b/>
        <sz val="12"/>
        <rFont val="Calibri"/>
        <family val="2"/>
        <scheme val="minor"/>
      </rPr>
      <t xml:space="preserve">communauté de vie et d'opinion </t>
    </r>
    <r>
      <rPr>
        <sz val="12"/>
        <rFont val="Calibri"/>
        <family val="2"/>
        <scheme val="minor"/>
      </rPr>
      <t>entre lesdites populations. Des identités locales parfaitement compatibles obtiennent une appréciation de 5 alors qu'une situation d'absence totale de communauté de vie et d'opinion correspond à une appréciation de 1.</t>
    </r>
  </si>
  <si>
    <r>
      <t xml:space="preserve">Le </t>
    </r>
    <r>
      <rPr>
        <b/>
        <sz val="12"/>
        <rFont val="Calibri"/>
        <family val="2"/>
        <scheme val="minor"/>
      </rPr>
      <t xml:space="preserve">critère relatif aux prestations - décision </t>
    </r>
    <r>
      <rPr>
        <sz val="12"/>
        <rFont val="Calibri"/>
        <family val="2"/>
        <scheme val="minor"/>
      </rPr>
      <t xml:space="preserve">fait référence aux avantages et inconvénients de la stratégie alternative envisagée en termes de prise de décision commune, de </t>
    </r>
    <r>
      <rPr>
        <b/>
        <sz val="12"/>
        <rFont val="Calibri"/>
        <family val="2"/>
        <scheme val="minor"/>
      </rPr>
      <t>coordination</t>
    </r>
    <r>
      <rPr>
        <sz val="12"/>
        <rFont val="Calibri"/>
        <family val="2"/>
        <scheme val="minor"/>
      </rPr>
      <t xml:space="preserve"> en termes de prise de décision quant aux prestations communales. Une situation où une prise de décision commune et une coordination sont très avantageuse obtient une appréciation de 5. A l'opposé, une situation où ladite coordination est très désavantageuse, parce qu'elle empêcherait par exemple de prendre en compte des besoins spécifiques, correspond à une appréciation de 1.</t>
    </r>
  </si>
  <si>
    <r>
      <t xml:space="preserve">Le </t>
    </r>
    <r>
      <rPr>
        <b/>
        <sz val="12"/>
        <rFont val="Calibri"/>
        <family val="2"/>
        <scheme val="minor"/>
      </rPr>
      <t>critère relatif aux prestations - production</t>
    </r>
    <r>
      <rPr>
        <sz val="12"/>
        <rFont val="Calibri"/>
        <family val="2"/>
        <scheme val="minor"/>
      </rPr>
      <t xml:space="preserve"> fait référence aux avantages et inconvénients de la stratégie alternative envisagée en termes de production commune des prestations, avec notamment pour objectif l'obtention d'</t>
    </r>
    <r>
      <rPr>
        <b/>
        <sz val="12"/>
        <rFont val="Calibri"/>
        <family val="2"/>
        <scheme val="minor"/>
      </rPr>
      <t>économies d'échelle</t>
    </r>
    <r>
      <rPr>
        <sz val="12"/>
        <rFont val="Calibri"/>
        <family val="2"/>
        <scheme val="minor"/>
      </rPr>
      <t xml:space="preserve">. Une situation où lesdites économies sont fortes correspond à une appréciation de 5. A l'opposé, une situation où une production commune serait très défavorable, par exemple parce qu'elle impliquerait une perte de </t>
    </r>
    <r>
      <rPr>
        <b/>
        <sz val="12"/>
        <rFont val="Calibri"/>
        <family val="2"/>
        <scheme val="minor"/>
      </rPr>
      <t>proximité</t>
    </r>
    <r>
      <rPr>
        <sz val="12"/>
        <rFont val="Calibri"/>
        <family val="2"/>
        <scheme val="minor"/>
      </rPr>
      <t xml:space="preserve"> très dommageable, obtient une appréciation de 1.</t>
    </r>
  </si>
  <si>
    <r>
      <rPr>
        <b/>
        <sz val="12"/>
        <rFont val="Calibri"/>
        <family val="2"/>
        <scheme val="minor"/>
      </rPr>
      <t>Positionnement stratégique</t>
    </r>
    <r>
      <rPr>
        <sz val="12"/>
        <rFont val="Calibri"/>
        <family val="2"/>
        <scheme val="minor"/>
      </rPr>
      <t xml:space="preserve"> (répartition des rôles)</t>
    </r>
  </si>
  <si>
    <r>
      <t xml:space="preserve">Le </t>
    </r>
    <r>
      <rPr>
        <b/>
        <sz val="12"/>
        <rFont val="Calibri"/>
        <family val="2"/>
        <scheme val="minor"/>
      </rPr>
      <t>critère de positionnement stratégique</t>
    </r>
    <r>
      <rPr>
        <sz val="12"/>
        <rFont val="Calibri"/>
        <family val="2"/>
        <scheme val="minor"/>
      </rPr>
      <t xml:space="preserve"> fait référence à la capacité à se profiler dans le tissu communal, à jouer un </t>
    </r>
    <r>
      <rPr>
        <b/>
        <sz val="12"/>
        <rFont val="Calibri"/>
        <family val="2"/>
        <scheme val="minor"/>
      </rPr>
      <t>rôle spécifique</t>
    </r>
    <r>
      <rPr>
        <sz val="12"/>
        <rFont val="Calibri"/>
        <family val="2"/>
        <scheme val="minor"/>
      </rPr>
      <t xml:space="preserve"> et à occuper une </t>
    </r>
    <r>
      <rPr>
        <b/>
        <sz val="12"/>
        <rFont val="Calibri"/>
        <family val="2"/>
        <scheme val="minor"/>
      </rPr>
      <t>position claire</t>
    </r>
    <r>
      <rPr>
        <sz val="12"/>
        <rFont val="Calibri"/>
        <family val="2"/>
        <scheme val="minor"/>
      </rPr>
      <t xml:space="preserve"> via le développement d'une ou de plusieurs </t>
    </r>
    <r>
      <rPr>
        <b/>
        <sz val="12"/>
        <rFont val="Calibri"/>
        <family val="2"/>
        <scheme val="minor"/>
      </rPr>
      <t>orientations stratégiques affirmées</t>
    </r>
    <r>
      <rPr>
        <sz val="12"/>
        <rFont val="Calibri"/>
        <family val="2"/>
        <scheme val="minor"/>
      </rPr>
      <t xml:space="preserve"> (ville-centre avec orientation spécifique, commune touristique, commune résidentielle, etc.). Une stratégie alternative permettant le développement d'un positionnement stratégique affirmé avec un profil très clair et spécifique obtient une appréciation de 5. Si le positionnement stratégique apparaît très peu affirmé avec un profil flou, l'appréciation est de 1.</t>
    </r>
  </si>
  <si>
    <r>
      <rPr>
        <b/>
        <sz val="12"/>
        <rFont val="Calibri"/>
        <family val="2"/>
        <scheme val="minor"/>
      </rPr>
      <t xml:space="preserve">Cohérence territoriale </t>
    </r>
    <r>
      <rPr>
        <sz val="12"/>
        <rFont val="Calibri"/>
        <family val="2"/>
        <scheme val="minor"/>
      </rPr>
      <t>(topographie, voies de communication, etc.)</t>
    </r>
  </si>
  <si>
    <r>
      <t xml:space="preserve">Le </t>
    </r>
    <r>
      <rPr>
        <b/>
        <sz val="12"/>
        <rFont val="Calibri"/>
        <family val="2"/>
        <scheme val="minor"/>
      </rPr>
      <t>critère de cohérence territoriale</t>
    </r>
    <r>
      <rPr>
        <sz val="12"/>
        <rFont val="Calibri"/>
        <family val="2"/>
        <scheme val="minor"/>
      </rPr>
      <t xml:space="preserve"> fait référence à diverses caractéristiques du périmètre de fusion envisagé: </t>
    </r>
    <r>
      <rPr>
        <b/>
        <sz val="12"/>
        <rFont val="Calibri"/>
        <family val="2"/>
        <scheme val="minor"/>
      </rPr>
      <t>continuité du territoire</t>
    </r>
    <r>
      <rPr>
        <sz val="12"/>
        <rFont val="Calibri"/>
        <family val="2"/>
        <scheme val="minor"/>
      </rPr>
      <t xml:space="preserve"> (pas d'exclaves, pas d'enclaves), territoire raisonnable en termes de</t>
    </r>
    <r>
      <rPr>
        <b/>
        <sz val="12"/>
        <rFont val="Calibri"/>
        <family val="2"/>
        <scheme val="minor"/>
      </rPr>
      <t xml:space="preserve"> superficie</t>
    </r>
    <r>
      <rPr>
        <sz val="12"/>
        <rFont val="Calibri"/>
        <family val="2"/>
        <scheme val="minor"/>
      </rPr>
      <t xml:space="preserve">, correspondance avec les </t>
    </r>
    <r>
      <rPr>
        <b/>
        <sz val="12"/>
        <rFont val="Calibri"/>
        <family val="2"/>
        <scheme val="minor"/>
      </rPr>
      <t>réseaux et voies de communication</t>
    </r>
    <r>
      <rPr>
        <sz val="12"/>
        <rFont val="Calibri"/>
        <family val="2"/>
        <scheme val="minor"/>
      </rPr>
      <t xml:space="preserve"> (routes, voies ferrées, etc.) et prises en compte des contraintes liées à la </t>
    </r>
    <r>
      <rPr>
        <b/>
        <sz val="12"/>
        <rFont val="Calibri"/>
        <family val="2"/>
        <scheme val="minor"/>
      </rPr>
      <t>topographie</t>
    </r>
    <r>
      <rPr>
        <sz val="12"/>
        <rFont val="Calibri"/>
        <family val="2"/>
        <scheme val="minor"/>
      </rPr>
      <t xml:space="preserve"> (vallée, bassin versant, etc.). Une stratégie alternative ayant une très forte cohérence territoriale obtient une appréciation de 5, une appréciation de 1 caractérisant une situation de très faible cohérence territoriale.</t>
    </r>
  </si>
  <si>
    <r>
      <t xml:space="preserve">Le </t>
    </r>
    <r>
      <rPr>
        <b/>
        <sz val="12"/>
        <rFont val="Calibri"/>
        <family val="2"/>
        <scheme val="minor"/>
      </rPr>
      <t>critère relatif aux intercommunalités et aux sous-traitances</t>
    </r>
    <r>
      <rPr>
        <sz val="12"/>
        <rFont val="Calibri"/>
        <family val="2"/>
        <scheme val="minor"/>
      </rPr>
      <t xml:space="preserve"> fait référence au fait que plus une stratégie alternative permet à la nouvelle entité de fournir ses prestations en propre, </t>
    </r>
    <r>
      <rPr>
        <i/>
        <sz val="12"/>
        <rFont val="Calibri"/>
        <family val="2"/>
        <scheme val="minor"/>
      </rPr>
      <t xml:space="preserve">i.e. </t>
    </r>
    <r>
      <rPr>
        <sz val="12"/>
        <rFont val="Calibri"/>
        <family val="2"/>
        <scheme val="minor"/>
      </rPr>
      <t>sans intercommunalité ou sous-traitance, plus elle est opportune. L'idéal est en effet qu'une commune puisse fournir une</t>
    </r>
    <r>
      <rPr>
        <b/>
        <sz val="12"/>
        <rFont val="Calibri"/>
        <family val="2"/>
        <scheme val="minor"/>
      </rPr>
      <t xml:space="preserve"> large</t>
    </r>
    <r>
      <rPr>
        <sz val="12"/>
        <rFont val="Calibri"/>
        <family val="2"/>
        <scheme val="minor"/>
      </rPr>
      <t xml:space="preserve"> </t>
    </r>
    <r>
      <rPr>
        <b/>
        <sz val="12"/>
        <rFont val="Calibri"/>
        <family val="2"/>
        <scheme val="minor"/>
      </rPr>
      <t>majorité de prestations</t>
    </r>
    <r>
      <rPr>
        <sz val="12"/>
        <rFont val="Calibri"/>
        <family val="2"/>
        <scheme val="minor"/>
      </rPr>
      <t xml:space="preserve"> par elle-même. En conséquence, une stratégie permettant de réduire très fortement les intercommunalités et sous-traitances obtient une appréciation de 5. A l'opposé, une stratégie alternative ne permettant que marginalement de réduire les intercommunalités et les sous-traitance correspond à une appréciation de 1.</t>
    </r>
  </si>
  <si>
    <r>
      <rPr>
        <i/>
        <sz val="12"/>
        <rFont val="Calibri"/>
        <family val="2"/>
        <scheme val="minor"/>
      </rPr>
      <t>Critère à utiliser pour tous les autres projets de fusion de communes (hors constitution/renforcement d'une ville-centre)</t>
    </r>
    <r>
      <rPr>
        <sz val="12"/>
        <color rgb="FFFF0000"/>
        <rFont val="Calibri"/>
        <family val="2"/>
        <scheme val="minor"/>
      </rPr>
      <t xml:space="preserve">
</t>
    </r>
    <r>
      <rPr>
        <sz val="12"/>
        <rFont val="Calibri"/>
        <family val="2"/>
        <scheme val="minor"/>
      </rPr>
      <t xml:space="preserve">Le </t>
    </r>
    <r>
      <rPr>
        <b/>
        <sz val="12"/>
        <rFont val="Calibri"/>
        <family val="2"/>
        <scheme val="minor"/>
      </rPr>
      <t>critère de la masse critique - autre commune</t>
    </r>
    <r>
      <rPr>
        <sz val="12"/>
        <rFont val="Calibri"/>
        <family val="2"/>
        <scheme val="minor"/>
      </rPr>
      <t xml:space="preserve"> (commune touristique, commune résidentielle, etc.) fait référence au </t>
    </r>
    <r>
      <rPr>
        <b/>
        <sz val="12"/>
        <rFont val="Calibri"/>
        <family val="2"/>
        <scheme val="minor"/>
      </rPr>
      <t xml:space="preserve">volume de prestations </t>
    </r>
    <r>
      <rPr>
        <sz val="12"/>
        <rFont val="Calibri"/>
        <family val="2"/>
        <scheme val="minor"/>
      </rPr>
      <t xml:space="preserve">servies par la commune ainsi qu'à sa </t>
    </r>
    <r>
      <rPr>
        <b/>
        <sz val="12"/>
        <rFont val="Calibri"/>
        <family val="2"/>
        <scheme val="minor"/>
      </rPr>
      <t>dotation en termes de ressources humaines</t>
    </r>
    <r>
      <rPr>
        <sz val="12"/>
        <rFont val="Calibri"/>
        <family val="2"/>
        <scheme val="minor"/>
      </rPr>
      <t xml:space="preserve">, d'équipements, d'infrastructures et de ressources financières. Ces éléments permettent un fonctionnement efficace et efficient de la commune. Un volume et une dotation largement au-dessus des </t>
    </r>
    <r>
      <rPr>
        <b/>
        <sz val="12"/>
        <rFont val="Calibri"/>
        <family val="2"/>
        <scheme val="minor"/>
      </rPr>
      <t xml:space="preserve">standards minimaux </t>
    </r>
    <r>
      <rPr>
        <sz val="12"/>
        <rFont val="Calibri"/>
        <family val="2"/>
        <scheme val="minor"/>
      </rPr>
      <t>(cf. rapport) correspond à une appréciation de 5, alors qu'une dotation largement en-dessous correspond à une appréciation de 1.</t>
    </r>
  </si>
  <si>
    <r>
      <rPr>
        <b/>
        <sz val="12"/>
        <rFont val="Calibri"/>
        <family val="2"/>
        <scheme val="minor"/>
      </rPr>
      <t>Intérêt général</t>
    </r>
    <r>
      <rPr>
        <sz val="12"/>
        <rFont val="Calibri"/>
        <family val="2"/>
        <scheme val="minor"/>
      </rPr>
      <t xml:space="preserve"> (fusion pertinente, renforcement global)</t>
    </r>
  </si>
  <si>
    <r>
      <t xml:space="preserve">En premier lieu, introduisez le </t>
    </r>
    <r>
      <rPr>
        <b/>
        <sz val="12"/>
        <rFont val="Calibri"/>
        <family val="2"/>
        <scheme val="minor"/>
      </rPr>
      <t>nom du projet</t>
    </r>
    <r>
      <rPr>
        <sz val="12"/>
        <rFont val="Calibri"/>
        <family val="2"/>
        <scheme val="minor"/>
      </rPr>
      <t xml:space="preserve"> (stratégie alternative) dans l'onglet "Introduction". Si plusieurs stratégies alternatives sont envisagées, utilisez un fichier par stratégie alternative.
</t>
    </r>
  </si>
  <si>
    <r>
      <t xml:space="preserve">Avant de procéder à l'analyse, établissez un </t>
    </r>
    <r>
      <rPr>
        <b/>
        <sz val="12"/>
        <rFont val="Calibri"/>
        <family val="2"/>
        <scheme val="minor"/>
      </rPr>
      <t xml:space="preserve">état de situation </t>
    </r>
    <r>
      <rPr>
        <sz val="12"/>
        <rFont val="Calibri"/>
        <family val="2"/>
        <scheme val="minor"/>
      </rPr>
      <t xml:space="preserve">pour chaque commune et chaque critère considéré. Pour cela, rendez-vous sur l'onglet "Etat de situation" et décrivez la </t>
    </r>
    <r>
      <rPr>
        <b/>
        <sz val="12"/>
        <rFont val="Calibri"/>
        <family val="2"/>
        <scheme val="minor"/>
      </rPr>
      <t xml:space="preserve">situation individuelle des communes </t>
    </r>
    <r>
      <rPr>
        <sz val="12"/>
        <rFont val="Calibri"/>
        <family val="2"/>
        <scheme val="minor"/>
      </rPr>
      <t>parties prenantes au projet selon les quatre dimensions internes suivantes : (1) développement, (2) finances, (3) identité et (4) prestations.</t>
    </r>
  </si>
  <si>
    <t>Description sommaire de la situation des communes parties prenantes en termes de développement économique, démographique, d'aménagement du territoire, d'infrastructures, etc.</t>
  </si>
  <si>
    <t>Description sommaire de la situation financière des communes parties prenantes (coefficient d'impôt, participation au fonds de péréquation financière intercommunale, dette, capacité d'autofinancement, etc.)</t>
  </si>
  <si>
    <t>Description sommaire de la situation des communes parties prenantes en termes de fourniture des prestations communales (indépendance de la commune, collaborations intercommunales, effets de débordement, etc.)</t>
  </si>
  <si>
    <t>Description sommaire de la situation des communes parties prenantes en termes d'identité, d'opinion et de vie locale (identité locale, sociétés et manifestations locales, orientations politiques et sociétales, etc.)</t>
  </si>
  <si>
    <r>
      <t xml:space="preserve">Passez ensuite à l'onglet "Fiche de notation" et commencez par compléter, si vous le jugez utile, les </t>
    </r>
    <r>
      <rPr>
        <b/>
        <sz val="12"/>
        <rFont val="Calibri"/>
        <family val="2"/>
        <scheme val="minor"/>
      </rPr>
      <t>critères d'analyse</t>
    </r>
    <r>
      <rPr>
        <sz val="12"/>
        <rFont val="Calibri"/>
        <family val="2"/>
        <scheme val="minor"/>
      </rPr>
      <t xml:space="preserve"> proposés par un ou plusieurs critères supplémentaires. Si vous le souhaitez, vous pouvez ajouter, modifier ou supprimer un ou plusieurs critères. Au besoin, vous pouvez ajouter des lignes au tableau. Les critères doivent être identiques pour toutes les communes.</t>
    </r>
  </si>
  <si>
    <t>7.</t>
  </si>
  <si>
    <r>
      <t xml:space="preserve">La </t>
    </r>
    <r>
      <rPr>
        <b/>
        <sz val="12"/>
        <rFont val="Calibri"/>
        <family val="2"/>
        <scheme val="minor"/>
      </rPr>
      <t>notation de chaque critère d'analyse</t>
    </r>
    <r>
      <rPr>
        <sz val="12"/>
        <rFont val="Calibri"/>
        <family val="2"/>
        <scheme val="minor"/>
      </rPr>
      <t xml:space="preserve"> (p*a) est calculée automatiquement par multiplication de la pondération (p) et de l'appréciation (a). Pour chacune des deux dimensions, le système calcule également la </t>
    </r>
    <r>
      <rPr>
        <b/>
        <sz val="12"/>
        <rFont val="Calibri"/>
        <family val="2"/>
        <scheme val="minor"/>
      </rPr>
      <t>notation moyenne</t>
    </r>
    <r>
      <rPr>
        <sz val="12"/>
        <rFont val="Calibri"/>
        <family val="2"/>
        <scheme val="minor"/>
      </rPr>
      <t xml:space="preserve"> et la </t>
    </r>
    <r>
      <rPr>
        <b/>
        <sz val="12"/>
        <rFont val="Calibri"/>
        <family val="2"/>
        <scheme val="minor"/>
      </rPr>
      <t>somme des notations</t>
    </r>
    <r>
      <rPr>
        <sz val="12"/>
        <rFont val="Calibri"/>
        <family val="2"/>
        <scheme val="minor"/>
      </rPr>
      <t>. Ces valeurs seront utiles dans la suite de l'analyse.</t>
    </r>
  </si>
  <si>
    <r>
      <t>Une fois la pondération de chaque critère déterminé, vous pouvez passer à l'</t>
    </r>
    <r>
      <rPr>
        <b/>
        <sz val="12"/>
        <rFont val="Calibri"/>
        <family val="2"/>
        <scheme val="minor"/>
      </rPr>
      <t>évaluation de chaque critère d'analyse</t>
    </r>
    <r>
      <rPr>
        <sz val="12"/>
        <rFont val="Calibri"/>
        <family val="2"/>
        <scheme val="minor"/>
      </rPr>
      <t xml:space="preserve">, c'est-à-dire porter pour chaque critère une </t>
    </r>
    <r>
      <rPr>
        <b/>
        <sz val="12"/>
        <rFont val="Calibri"/>
        <family val="2"/>
        <scheme val="minor"/>
      </rPr>
      <t>appréciation</t>
    </r>
    <r>
      <rPr>
        <sz val="12"/>
        <rFont val="Calibri"/>
        <family val="2"/>
        <scheme val="minor"/>
      </rPr>
      <t xml:space="preserve"> (a) entre 1 (critère très défavorable à la stratégie alternative évaluée) et 5 (critère très favorable à la stratégie alternative évaluée). Pour chaque critère, </t>
    </r>
    <r>
      <rPr>
        <b/>
        <sz val="12"/>
        <rFont val="Calibri"/>
        <family val="2"/>
        <scheme val="minor"/>
      </rPr>
      <t>justifiez votre appréciation</t>
    </r>
    <r>
      <rPr>
        <sz val="12"/>
        <rFont val="Calibri"/>
        <family val="2"/>
        <scheme val="minor"/>
      </rPr>
      <t xml:space="preserve"> en indiquant les points clés de votre réflexion. L'appréciation des critères relatifs à la</t>
    </r>
    <r>
      <rPr>
        <b/>
        <sz val="12"/>
        <rFont val="Calibri"/>
        <family val="2"/>
        <scheme val="minor"/>
      </rPr>
      <t xml:space="preserve"> dimension interne</t>
    </r>
    <r>
      <rPr>
        <sz val="12"/>
        <rFont val="Calibri"/>
        <family val="2"/>
        <scheme val="minor"/>
      </rPr>
      <t xml:space="preserve"> est faite</t>
    </r>
    <r>
      <rPr>
        <b/>
        <sz val="12"/>
        <rFont val="Calibri"/>
        <family val="2"/>
        <scheme val="minor"/>
      </rPr>
      <t xml:space="preserve"> de manière individuelle</t>
    </r>
    <r>
      <rPr>
        <sz val="12"/>
        <rFont val="Calibri"/>
        <family val="2"/>
        <scheme val="minor"/>
      </rPr>
      <t xml:space="preserve"> par chaque commune et diffère donc, sauf exception, d'une commune à l'autre. L'appréciation des critères de la </t>
    </r>
    <r>
      <rPr>
        <b/>
        <sz val="12"/>
        <rFont val="Calibri"/>
        <family val="2"/>
        <scheme val="minor"/>
      </rPr>
      <t>dimension externe</t>
    </r>
    <r>
      <rPr>
        <sz val="12"/>
        <rFont val="Calibri"/>
        <family val="2"/>
        <scheme val="minor"/>
      </rPr>
      <t xml:space="preserve"> est déterminée </t>
    </r>
    <r>
      <rPr>
        <b/>
        <sz val="12"/>
        <rFont val="Calibri"/>
        <family val="2"/>
        <scheme val="minor"/>
      </rPr>
      <t xml:space="preserve">condjointement </t>
    </r>
    <r>
      <rPr>
        <sz val="12"/>
        <rFont val="Calibri"/>
        <family val="2"/>
        <scheme val="minor"/>
      </rPr>
      <t>par l'ensemble des communes et est donc identique pour toutes les communes parties prenantes.</t>
    </r>
  </si>
  <si>
    <r>
      <rPr>
        <b/>
        <i/>
        <sz val="12"/>
        <rFont val="Calibri"/>
        <family val="2"/>
        <scheme val="minor"/>
      </rPr>
      <t xml:space="preserve">Note technique. </t>
    </r>
    <r>
      <rPr>
        <i/>
        <sz val="12"/>
        <rFont val="Calibri"/>
        <family val="2"/>
        <scheme val="minor"/>
      </rPr>
      <t xml:space="preserve">Si les </t>
    </r>
    <r>
      <rPr>
        <b/>
        <i/>
        <sz val="12"/>
        <rFont val="Calibri"/>
        <family val="2"/>
        <scheme val="minor"/>
      </rPr>
      <t>résultats de l'évaluation</t>
    </r>
    <r>
      <rPr>
        <i/>
        <sz val="12"/>
        <rFont val="Calibri"/>
        <family val="2"/>
        <scheme val="minor"/>
      </rPr>
      <t xml:space="preserve"> ne correspondent pas à ce que l'</t>
    </r>
    <r>
      <rPr>
        <b/>
        <i/>
        <sz val="12"/>
        <rFont val="Calibri"/>
        <family val="2"/>
        <scheme val="minor"/>
      </rPr>
      <t>intuition</t>
    </r>
    <r>
      <rPr>
        <i/>
        <sz val="12"/>
        <rFont val="Calibri"/>
        <family val="2"/>
        <scheme val="minor"/>
      </rPr>
      <t xml:space="preserve"> suggère, avec par exemple la non-validation d'une stratégie alternative paraissant "naturelle", il convient de passer en revue de manière critique le travail de pondération et d'appréciation effectué. L'idéal étant qu'à la fin, </t>
    </r>
    <r>
      <rPr>
        <b/>
        <i/>
        <sz val="12"/>
        <rFont val="Calibri"/>
        <family val="2"/>
        <scheme val="minor"/>
      </rPr>
      <t xml:space="preserve">analyses et intuition concordent </t>
    </r>
    <r>
      <rPr>
        <i/>
        <sz val="12"/>
        <rFont val="Calibri"/>
        <family val="2"/>
        <scheme val="minor"/>
      </rPr>
      <t>! Si tel n'est pas le cas, il convient de privilégier les résultats analytiques.</t>
    </r>
  </si>
  <si>
    <r>
      <t xml:space="preserve">Il est tout à fait possible que </t>
    </r>
    <r>
      <rPr>
        <b/>
        <sz val="12"/>
        <rFont val="Calibri"/>
        <family val="2"/>
        <scheme val="minor"/>
      </rPr>
      <t>plusieurs stratégies alternatives</t>
    </r>
    <r>
      <rPr>
        <sz val="12"/>
        <rFont val="Calibri"/>
        <family val="2"/>
        <scheme val="minor"/>
      </rPr>
      <t xml:space="preserve">, par exemple une fusion de communes avec différents périmètres, doivent être analysées. Dans ce cas, il convient d'évaluer comme ci-dessus chaque stratégie alternative, et en particulier chaque périmètre considéré, mais en </t>
    </r>
    <r>
      <rPr>
        <b/>
        <sz val="12"/>
        <rFont val="Calibri"/>
        <family val="2"/>
        <scheme val="minor"/>
      </rPr>
      <t>travaillant en ligne</t>
    </r>
    <r>
      <rPr>
        <sz val="12"/>
        <rFont val="Calibri"/>
        <family val="2"/>
        <scheme val="minor"/>
      </rPr>
      <t xml:space="preserve">, c'est-à-dire en évaluant toutes les stratégies alternatives avec le premier critère, puis avec le deuxième et ainsi de suite. </t>
    </r>
    <r>
      <rPr>
        <u/>
        <sz val="12"/>
        <rFont val="Calibri"/>
        <family val="2"/>
        <scheme val="minor"/>
      </rPr>
      <t xml:space="preserve">Est alors retenue la stratégie alternative qui </t>
    </r>
    <r>
      <rPr>
        <b/>
        <u/>
        <sz val="12"/>
        <rFont val="Calibri"/>
        <family val="2"/>
        <scheme val="minor"/>
      </rPr>
      <t>satisfait aux conditions énumérées sous le point 6</t>
    </r>
    <r>
      <rPr>
        <u/>
        <sz val="12"/>
        <rFont val="Calibri"/>
        <family val="2"/>
        <scheme val="minor"/>
      </rPr>
      <t xml:space="preserve"> et qui obtient la </t>
    </r>
    <r>
      <rPr>
        <b/>
        <u/>
        <sz val="12"/>
        <rFont val="Calibri"/>
        <family val="2"/>
        <scheme val="minor"/>
      </rPr>
      <t>notation globale la plus élevée</t>
    </r>
    <r>
      <rPr>
        <sz val="12"/>
        <rFont val="Calibri"/>
        <family val="2"/>
        <scheme val="minor"/>
      </rPr>
      <t xml:space="preserve"> (onglet "Fiche de notation", cellule K30). Il est par ailleurs souvent utile d'évaluer le </t>
    </r>
    <r>
      <rPr>
        <b/>
        <sz val="12"/>
        <rFont val="Calibri"/>
        <family val="2"/>
        <scheme val="minor"/>
      </rPr>
      <t>statu quo</t>
    </r>
    <r>
      <rPr>
        <sz val="12"/>
        <rFont val="Calibri"/>
        <family val="2"/>
        <scheme val="minor"/>
      </rPr>
      <t>, pour avoir un point de comparaison.</t>
    </r>
  </si>
  <si>
    <r>
      <t xml:space="preserve">Restez sur l'onglet "Fiche de notation" et </t>
    </r>
    <r>
      <rPr>
        <b/>
        <sz val="12"/>
        <rFont val="Calibri"/>
        <family val="2"/>
        <scheme val="minor"/>
      </rPr>
      <t>pondérez les critères d'analyse</t>
    </r>
    <r>
      <rPr>
        <sz val="12"/>
        <rFont val="Calibri"/>
        <family val="2"/>
        <scheme val="minor"/>
      </rPr>
      <t xml:space="preserve"> en attribuant à chaque critère une </t>
    </r>
    <r>
      <rPr>
        <b/>
        <sz val="12"/>
        <rFont val="Calibri"/>
        <family val="2"/>
        <scheme val="minor"/>
      </rPr>
      <t>pondération</t>
    </r>
    <r>
      <rPr>
        <sz val="12"/>
        <rFont val="Calibri"/>
        <family val="2"/>
        <scheme val="minor"/>
      </rPr>
      <t xml:space="preserve"> (p) entre 1 (critère d'importance faible) et 5 (critère d'importance forte). Attention, la pondération indique l'importance du critère dans la décision, et non le fait que le critère soit favorable ou non à la stratégie alternative considérée. Les pondérations des critères de la dimension interne sont déterminés </t>
    </r>
    <r>
      <rPr>
        <b/>
        <sz val="12"/>
        <rFont val="Calibri"/>
        <family val="2"/>
        <scheme val="minor"/>
      </rPr>
      <t>de manière idnividuelle</t>
    </r>
    <r>
      <rPr>
        <sz val="12"/>
        <rFont val="Calibri"/>
        <family val="2"/>
        <scheme val="minor"/>
      </rPr>
      <t xml:space="preserve"> par chaque commune alors que ceux relatifs à la dimension externe sont déterminés </t>
    </r>
    <r>
      <rPr>
        <b/>
        <sz val="12"/>
        <rFont val="Calibri"/>
        <family val="2"/>
        <scheme val="minor"/>
      </rPr>
      <t>conjointement</t>
    </r>
    <r>
      <rPr>
        <sz val="12"/>
        <rFont val="Calibri"/>
        <family val="2"/>
        <scheme val="minor"/>
      </rPr>
      <t xml:space="preserve"> par l'ensemble des communes parties prenantes.</t>
    </r>
  </si>
  <si>
    <r>
      <t xml:space="preserve">L'outil d'aide à la décision consiste en une </t>
    </r>
    <r>
      <rPr>
        <b/>
        <sz val="12"/>
        <rFont val="Calibri"/>
        <family val="2"/>
        <scheme val="minor"/>
      </rPr>
      <t>analyse multicritère</t>
    </r>
    <r>
      <rPr>
        <sz val="12"/>
        <rFont val="Calibri"/>
        <family val="2"/>
        <scheme val="minor"/>
      </rPr>
      <t xml:space="preserve"> permettant de comparer le statu quo à diverses stratégies alternatives, ceci via une </t>
    </r>
    <r>
      <rPr>
        <b/>
        <sz val="12"/>
        <rFont val="Calibri"/>
        <family val="2"/>
        <scheme val="minor"/>
      </rPr>
      <t xml:space="preserve">batterie de critères </t>
    </r>
    <r>
      <rPr>
        <sz val="12"/>
        <rFont val="Calibri"/>
        <family val="2"/>
        <scheme val="minor"/>
      </rPr>
      <t xml:space="preserve">prédéterminés, et ainsi de sélectionner la stratégie alternative la plus opportune. Les stratégies alternatives peuvent être différentes formes de rapprochement, en particulier la </t>
    </r>
    <r>
      <rPr>
        <b/>
        <sz val="12"/>
        <rFont val="Calibri"/>
        <family val="2"/>
        <scheme val="minor"/>
      </rPr>
      <t>fusion de communes</t>
    </r>
    <r>
      <rPr>
        <sz val="12"/>
        <rFont val="Calibri"/>
        <family val="2"/>
        <scheme val="minor"/>
      </rPr>
      <t xml:space="preserve">, ceci pour plusieurs périmètres. Si plusieurs stratégies alternatives, notamment </t>
    </r>
    <r>
      <rPr>
        <b/>
        <sz val="12"/>
        <rFont val="Calibri"/>
        <family val="2"/>
        <scheme val="minor"/>
      </rPr>
      <t>plusieurs périmètres</t>
    </r>
    <r>
      <rPr>
        <sz val="12"/>
        <rFont val="Calibri"/>
        <family val="2"/>
        <scheme val="minor"/>
      </rPr>
      <t xml:space="preserve">, sont envisagées, il convient de conduire l'analyse de chacune d'elle via le présent outil et ensuite de comparer les résultats pour sélectionner la stratégie alternative obtenant la notation la plus élevée. Il est essentiel d'établir avant de procéder à l'analyse un </t>
    </r>
    <r>
      <rPr>
        <b/>
        <sz val="12"/>
        <rFont val="Calibri"/>
        <family val="2"/>
        <scheme val="minor"/>
      </rPr>
      <t>état de situation</t>
    </r>
    <r>
      <rPr>
        <sz val="12"/>
        <rFont val="Calibri"/>
        <family val="2"/>
        <scheme val="minor"/>
      </rPr>
      <t xml:space="preserve"> pour chaque commune et pour chaque critère considérés. La </t>
    </r>
    <r>
      <rPr>
        <b/>
        <sz val="12"/>
        <rFont val="Calibri"/>
        <family val="2"/>
        <scheme val="minor"/>
      </rPr>
      <t xml:space="preserve">notation </t>
    </r>
    <r>
      <rPr>
        <sz val="12"/>
        <rFont val="Calibri"/>
        <family val="2"/>
        <scheme val="minor"/>
      </rPr>
      <t xml:space="preserve">des critères, soit la </t>
    </r>
    <r>
      <rPr>
        <b/>
        <sz val="12"/>
        <rFont val="Calibri"/>
        <family val="2"/>
        <scheme val="minor"/>
      </rPr>
      <t>pondération</t>
    </r>
    <r>
      <rPr>
        <sz val="12"/>
        <rFont val="Calibri"/>
        <family val="2"/>
        <scheme val="minor"/>
      </rPr>
      <t xml:space="preserve"> et l'</t>
    </r>
    <r>
      <rPr>
        <b/>
        <sz val="12"/>
        <rFont val="Calibri"/>
        <family val="2"/>
        <scheme val="minor"/>
      </rPr>
      <t>appréciation</t>
    </r>
    <r>
      <rPr>
        <sz val="12"/>
        <rFont val="Calibri"/>
        <family val="2"/>
        <scheme val="minor"/>
      </rPr>
      <t xml:space="preserve"> de chaque critère, est effectuée par un </t>
    </r>
    <r>
      <rPr>
        <b/>
        <sz val="12"/>
        <rFont val="Calibri"/>
        <family val="2"/>
        <scheme val="minor"/>
      </rPr>
      <t>groupe de personnes représentatives</t>
    </r>
    <r>
      <rPr>
        <sz val="12"/>
        <rFont val="Calibri"/>
        <family val="2"/>
        <scheme val="minor"/>
      </rPr>
      <t xml:space="preserve"> de l'ensemble des parties prenantes, ceci dans le cadre d'</t>
    </r>
    <r>
      <rPr>
        <b/>
        <sz val="12"/>
        <rFont val="Calibri"/>
        <family val="2"/>
        <scheme val="minor"/>
      </rPr>
      <t>ateliers de travail</t>
    </r>
    <r>
      <rPr>
        <sz val="12"/>
        <rFont val="Calibri"/>
        <family val="2"/>
        <scheme val="minor"/>
      </rPr>
      <t xml:space="preserve"> organisés de manière à atteindre un consensus actif entre les participants. La pondération et l'appréciation des critères de la </t>
    </r>
    <r>
      <rPr>
        <b/>
        <sz val="12"/>
        <rFont val="Calibri"/>
        <family val="2"/>
        <scheme val="minor"/>
      </rPr>
      <t xml:space="preserve">dimension externe </t>
    </r>
    <r>
      <rPr>
        <sz val="12"/>
        <rFont val="Calibri"/>
        <family val="2"/>
        <scheme val="minor"/>
      </rPr>
      <t xml:space="preserve">sont effectuées </t>
    </r>
    <r>
      <rPr>
        <b/>
        <sz val="12"/>
        <rFont val="Calibri"/>
        <family val="2"/>
        <scheme val="minor"/>
      </rPr>
      <t xml:space="preserve">conjointement </t>
    </r>
    <r>
      <rPr>
        <sz val="12"/>
        <rFont val="Calibri"/>
        <family val="2"/>
        <scheme val="minor"/>
      </rPr>
      <t xml:space="preserve">par l'ensemble des communes. La pondération et l'appréciation des critères de la </t>
    </r>
    <r>
      <rPr>
        <b/>
        <sz val="12"/>
        <rFont val="Calibri"/>
        <family val="2"/>
        <scheme val="minor"/>
      </rPr>
      <t>dimension interne</t>
    </r>
    <r>
      <rPr>
        <sz val="12"/>
        <rFont val="Calibri"/>
        <family val="2"/>
        <scheme val="minor"/>
      </rPr>
      <t xml:space="preserve"> sont effectuées de manière individuelle par chaque commune.</t>
    </r>
  </si>
  <si>
    <t>Chaque commune établit pour chaque stratégie alternative une analyse au moyen du présent outil. Les critères et l'état de situation sont identiques pour toutes les communes et toutes les stratégies alternatives. La pondération et la notation des critères de la dimension externe sont identiques pour toutes les communes mais, évidemment différentes selon la stratégie alternative considérée. Enfin, la pondération et la notation des critères de la dimension interne sont propres à chaque commune et à chaque stratégie alternative.</t>
  </si>
  <si>
    <t>Contrôle de l'opportunité du projet</t>
  </si>
  <si>
    <r>
      <t xml:space="preserve">Le </t>
    </r>
    <r>
      <rPr>
        <b/>
        <sz val="12"/>
        <rFont val="Calibri"/>
        <family val="2"/>
        <scheme val="minor"/>
      </rPr>
      <t>critère de compatibilité financière</t>
    </r>
    <r>
      <rPr>
        <sz val="12"/>
        <rFont val="Calibri"/>
        <family val="2"/>
        <scheme val="minor"/>
      </rPr>
      <t xml:space="preserve"> fait référence à la "similarité" des situations financières des communes parties prenantes. Si les situations financières sont trop différentes et impactent fortement la situation financière de la commune fusionnée, par exemple en termes de</t>
    </r>
    <r>
      <rPr>
        <b/>
        <sz val="12"/>
        <rFont val="Calibri"/>
        <family val="2"/>
        <scheme val="minor"/>
      </rPr>
      <t xml:space="preserve"> fiscalité</t>
    </r>
    <r>
      <rPr>
        <sz val="12"/>
        <rFont val="Calibri"/>
        <family val="2"/>
        <scheme val="minor"/>
      </rPr>
      <t xml:space="preserve"> ou d'</t>
    </r>
    <r>
      <rPr>
        <b/>
        <sz val="12"/>
        <rFont val="Calibri"/>
        <family val="2"/>
        <scheme val="minor"/>
      </rPr>
      <t>endettement</t>
    </r>
    <r>
      <rPr>
        <sz val="12"/>
        <rFont val="Calibri"/>
        <family val="2"/>
        <scheme val="minor"/>
      </rPr>
      <t>, une mise en commun des actifs et des passifs apparaît difficile. Une appréciation de 5 traduit une forte compatibilité financière alors qu'une appréciation de 1 traduit des situations financières très dissemblables.</t>
    </r>
  </si>
  <si>
    <r>
      <rPr>
        <i/>
        <sz val="12"/>
        <rFont val="Calibri"/>
        <family val="2"/>
        <scheme val="minor"/>
      </rPr>
      <t>Critère à utiliser uniquement pour les projets de fusion de communes orientés sur la constitution ou le renforcement d'une ville-centre</t>
    </r>
    <r>
      <rPr>
        <sz val="12"/>
        <rFont val="Calibri"/>
        <family val="2"/>
        <scheme val="minor"/>
      </rPr>
      <t xml:space="preserve">
Le </t>
    </r>
    <r>
      <rPr>
        <b/>
        <sz val="12"/>
        <rFont val="Calibri"/>
        <family val="2"/>
        <scheme val="minor"/>
      </rPr>
      <t>critère de la masse critique - ville-centre</t>
    </r>
    <r>
      <rPr>
        <sz val="12"/>
        <rFont val="Calibri"/>
        <family val="2"/>
        <scheme val="minor"/>
      </rPr>
      <t xml:space="preserve"> fait référence au fait d'avoir un projet ayant une envergure suffisante pour développer les </t>
    </r>
    <r>
      <rPr>
        <b/>
        <sz val="12"/>
        <rFont val="Calibri"/>
        <family val="2"/>
        <scheme val="minor"/>
      </rPr>
      <t>aménités urbaines</t>
    </r>
    <r>
      <rPr>
        <sz val="12"/>
        <rFont val="Calibri"/>
        <family val="2"/>
        <scheme val="minor"/>
      </rPr>
      <t xml:space="preserve"> et la </t>
    </r>
    <r>
      <rPr>
        <b/>
        <sz val="12"/>
        <rFont val="Calibri"/>
        <family val="2"/>
        <scheme val="minor"/>
      </rPr>
      <t xml:space="preserve">fonction de place centrale </t>
    </r>
    <r>
      <rPr>
        <sz val="12"/>
        <rFont val="Calibri"/>
        <family val="2"/>
        <scheme val="minor"/>
      </rPr>
      <t>permettant de servir et d'irriguer correctement la région. Les aménités urbaines et la fonction de place centrale concernent notamment les</t>
    </r>
    <r>
      <rPr>
        <b/>
        <sz val="12"/>
        <rFont val="Calibri"/>
        <family val="2"/>
        <scheme val="minor"/>
      </rPr>
      <t xml:space="preserve"> services à la population</t>
    </r>
    <r>
      <rPr>
        <sz val="12"/>
        <rFont val="Calibri"/>
        <family val="2"/>
        <scheme val="minor"/>
      </rPr>
      <t xml:space="preserve"> (infrastructure culturelle, associatives et sportive, commerces, etc.) ainsi que les </t>
    </r>
    <r>
      <rPr>
        <b/>
        <sz val="12"/>
        <rFont val="Calibri"/>
        <family val="2"/>
        <scheme val="minor"/>
      </rPr>
      <t>services aux entreprises</t>
    </r>
    <r>
      <rPr>
        <sz val="12"/>
        <rFont val="Calibri"/>
        <family val="2"/>
        <scheme val="minor"/>
      </rPr>
      <t xml:space="preserve"> (juridiques, économiques, techniques, etc.). Un projet permettant de renforcer dans une large mesure la disponibilité d'aménités urbaines et la fonction de place centrale obtient une appréciation de 5. A l'opposé, si seule une amélioration insignifiante de ladite disponibilité est escomptée, l'appréciation est de 1.</t>
    </r>
  </si>
  <si>
    <r>
      <t xml:space="preserve">Le </t>
    </r>
    <r>
      <rPr>
        <b/>
        <sz val="12"/>
        <rFont val="Calibri"/>
        <family val="2"/>
        <scheme val="minor"/>
      </rPr>
      <t xml:space="preserve">critère d'inclusion </t>
    </r>
    <r>
      <rPr>
        <sz val="12"/>
        <rFont val="Calibri"/>
        <family val="2"/>
        <scheme val="minor"/>
      </rPr>
      <t xml:space="preserve">correspond au fait de ne pas laisser de communes sur le bas-côté de la route, de ne pas avoir de </t>
    </r>
    <r>
      <rPr>
        <b/>
        <sz val="12"/>
        <rFont val="Calibri"/>
        <family val="2"/>
        <scheme val="minor"/>
      </rPr>
      <t>« zone oubliée »</t>
    </r>
    <r>
      <rPr>
        <sz val="12"/>
        <rFont val="Calibri"/>
        <family val="2"/>
        <scheme val="minor"/>
      </rPr>
      <t xml:space="preserve"> (haut des vallées, zone de plaine entre deux villes-centres) ou de </t>
    </r>
    <r>
      <rPr>
        <b/>
        <sz val="12"/>
        <rFont val="Calibri"/>
        <family val="2"/>
        <scheme val="minor"/>
      </rPr>
      <t>commune isolée</t>
    </r>
    <r>
      <rPr>
        <sz val="12"/>
        <rFont val="Calibri"/>
        <family val="2"/>
        <scheme val="minor"/>
      </rPr>
      <t xml:space="preserve"> et sans perspectives de rapprochement avec d’autres communes. Une appréciation de 5 indique une stratégie alternative satisfaisant parfaitement à ce principe, une appréciation de 1 correspondant à une situation où ce principe n'est pas du tout satisfait.</t>
    </r>
  </si>
  <si>
    <r>
      <t xml:space="preserve">Le </t>
    </r>
    <r>
      <rPr>
        <b/>
        <sz val="12"/>
        <rFont val="Calibri"/>
        <family val="2"/>
        <scheme val="minor"/>
      </rPr>
      <t xml:space="preserve">critère d’intérêt général </t>
    </r>
    <r>
      <rPr>
        <sz val="12"/>
        <rFont val="Calibri"/>
        <family val="2"/>
        <scheme val="minor"/>
      </rPr>
      <t xml:space="preserve">correspond au fait de privilégier des </t>
    </r>
    <r>
      <rPr>
        <b/>
        <sz val="12"/>
        <rFont val="Calibri"/>
        <family val="2"/>
        <scheme val="minor"/>
      </rPr>
      <t>périmètres de fusion</t>
    </r>
    <r>
      <rPr>
        <sz val="12"/>
        <rFont val="Calibri"/>
        <family val="2"/>
        <scheme val="minor"/>
      </rPr>
      <t xml:space="preserve"> de communes permettant d’améliorer la capacité de l’ensemble du tissu communal valaisan à répondre aux défis stratégiques. Un projet de fusion ne doit pas empêcher l’émergence d’un autre projet ayant un potentiel plus important eu égard au </t>
    </r>
    <r>
      <rPr>
        <b/>
        <sz val="12"/>
        <rFont val="Calibri"/>
        <family val="2"/>
        <scheme val="minor"/>
      </rPr>
      <t>renforcement global du tissu communal valaisan</t>
    </r>
    <r>
      <rPr>
        <sz val="12"/>
        <rFont val="Calibri"/>
        <family val="2"/>
        <scheme val="minor"/>
      </rPr>
      <t>. Une appréciation de 5 indique une stratégie alternative satisfaisant parfaitement à ce principe, une appréciation de 1 correspondant à une situation où ce principe n'est pas du tout satisfait.</t>
    </r>
  </si>
  <si>
    <t>Autre(s) critère(s)</t>
  </si>
  <si>
    <r>
      <t xml:space="preserve">Le </t>
    </r>
    <r>
      <rPr>
        <b/>
        <i/>
        <sz val="12"/>
        <rFont val="Calibri"/>
        <family val="2"/>
        <scheme val="minor"/>
      </rPr>
      <t xml:space="preserve">critère... </t>
    </r>
  </si>
  <si>
    <t>Nom de la commune :</t>
  </si>
  <si>
    <t>Nom de la commune</t>
  </si>
  <si>
    <r>
      <rPr>
        <b/>
        <sz val="12"/>
        <rFont val="Calibri"/>
        <family val="2"/>
        <scheme val="minor"/>
      </rPr>
      <t>Développement</t>
    </r>
    <r>
      <rPr>
        <sz val="12"/>
        <rFont val="Calibri"/>
        <family val="2"/>
        <scheme val="minor"/>
      </rPr>
      <t xml:space="preserve"> 
</t>
    </r>
    <r>
      <rPr>
        <b/>
        <sz val="12"/>
        <rFont val="Calibri"/>
        <family val="2"/>
        <scheme val="minor"/>
      </rPr>
      <t>Finances</t>
    </r>
    <r>
      <rPr>
        <sz val="12"/>
        <rFont val="Calibri"/>
        <family val="2"/>
        <scheme val="minor"/>
      </rPr>
      <t xml:space="preserve"> 
</t>
    </r>
    <r>
      <rPr>
        <b/>
        <sz val="12"/>
        <rFont val="Calibri"/>
        <family val="2"/>
        <scheme val="minor"/>
      </rPr>
      <t>Identité</t>
    </r>
    <r>
      <rPr>
        <sz val="12"/>
        <rFont val="Calibri"/>
        <family val="2"/>
        <scheme val="minor"/>
      </rPr>
      <t xml:space="preserve">
</t>
    </r>
    <r>
      <rPr>
        <b/>
        <sz val="12"/>
        <rFont val="Calibri"/>
        <family val="2"/>
        <scheme val="minor"/>
      </rPr>
      <t>Prestations</t>
    </r>
  </si>
  <si>
    <t>DIMENSION INTERNE</t>
  </si>
  <si>
    <t>DIMENSION EXTERNE</t>
  </si>
  <si>
    <t>(1)</t>
  </si>
  <si>
    <t>(2)</t>
  </si>
  <si>
    <t>(3)</t>
  </si>
  <si>
    <t>(4)</t>
  </si>
  <si>
    <t>(5)</t>
  </si>
  <si>
    <r>
      <t xml:space="preserve">Il est maintenant possible de déterminer si la </t>
    </r>
    <r>
      <rPr>
        <b/>
        <sz val="12"/>
        <rFont val="Calibri"/>
        <family val="2"/>
        <scheme val="minor"/>
      </rPr>
      <t>stratégie alternative analysée</t>
    </r>
    <r>
      <rPr>
        <sz val="12"/>
        <rFont val="Calibri"/>
        <family val="2"/>
        <scheme val="minor"/>
      </rPr>
      <t xml:space="preserve">, par exemple une fusion de communes dans un périmètre donné, peut être considérée comme </t>
    </r>
    <r>
      <rPr>
        <b/>
        <sz val="12"/>
        <rFont val="Calibri"/>
        <family val="2"/>
        <scheme val="minor"/>
      </rPr>
      <t>opportune</t>
    </r>
    <r>
      <rPr>
        <sz val="12"/>
        <rFont val="Calibri"/>
        <family val="2"/>
        <scheme val="minor"/>
      </rPr>
      <t xml:space="preserve">. Pour être opportune, une stratégie alternative doit satisfaire aux </t>
    </r>
    <r>
      <rPr>
        <b/>
        <sz val="12"/>
        <rFont val="Calibri"/>
        <family val="2"/>
        <scheme val="minor"/>
      </rPr>
      <t>conditions suivantes</t>
    </r>
    <r>
      <rPr>
        <sz val="12"/>
        <rFont val="Calibri"/>
        <family val="2"/>
        <scheme val="minor"/>
      </rPr>
      <t xml:space="preserve"> : </t>
    </r>
  </si>
  <si>
    <r>
      <rPr>
        <b/>
        <sz val="12"/>
        <rFont val="Calibri"/>
        <family val="2"/>
        <scheme val="minor"/>
      </rPr>
      <t xml:space="preserve">DIMENSION EXTERNE
</t>
    </r>
    <r>
      <rPr>
        <sz val="12"/>
        <rFont val="Calibri"/>
        <family val="2"/>
        <scheme val="minor"/>
      </rPr>
      <t>- moyenne pondérée des appréciations de l</t>
    </r>
    <r>
      <rPr>
        <b/>
        <sz val="12"/>
        <rFont val="Calibri"/>
        <family val="2"/>
        <scheme val="minor"/>
      </rPr>
      <t>'ensemble des critères externes supérieure à 3.0</t>
    </r>
  </si>
  <si>
    <r>
      <t xml:space="preserve">Les conditions et dimensions ci-dessus sont </t>
    </r>
    <r>
      <rPr>
        <b/>
        <sz val="12"/>
        <rFont val="Calibri"/>
        <family val="2"/>
        <scheme val="minor"/>
      </rPr>
      <t>cumulatives</t>
    </r>
    <r>
      <rPr>
        <sz val="12"/>
        <rFont val="Calibri"/>
        <family val="2"/>
        <scheme val="minor"/>
      </rPr>
      <t xml:space="preserve"> en ce sens que pour être considéré comme opportun, un projet doit satisfaire à l'ensemble des critères de la </t>
    </r>
    <r>
      <rPr>
        <b/>
        <sz val="12"/>
        <rFont val="Calibri"/>
        <family val="2"/>
        <scheme val="minor"/>
      </rPr>
      <t>dimention interne ET de la dimension externe</t>
    </r>
    <r>
      <rPr>
        <sz val="12"/>
        <rFont val="Calibri"/>
        <family val="2"/>
        <scheme val="minor"/>
      </rPr>
      <t>.</t>
    </r>
  </si>
  <si>
    <r>
      <rPr>
        <b/>
        <sz val="12"/>
        <rFont val="Calibri"/>
        <family val="2"/>
        <scheme val="minor"/>
      </rPr>
      <t>DIMENSION INTERNE</t>
    </r>
    <r>
      <rPr>
        <sz val="12"/>
        <rFont val="Calibri"/>
        <family val="2"/>
        <scheme val="minor"/>
      </rPr>
      <t xml:space="preserve">
- aucun critère interne avec une</t>
    </r>
    <r>
      <rPr>
        <b/>
        <sz val="12"/>
        <rFont val="Calibri"/>
        <family val="2"/>
        <scheme val="minor"/>
      </rPr>
      <t xml:space="preserve"> appréciation inférieure à 2.0</t>
    </r>
    <r>
      <rPr>
        <sz val="12"/>
        <rFont val="Calibri"/>
        <family val="2"/>
        <scheme val="minor"/>
      </rPr>
      <t xml:space="preserve">
- pas plus de</t>
    </r>
    <r>
      <rPr>
        <b/>
        <sz val="12"/>
        <rFont val="Calibri"/>
        <family val="2"/>
        <scheme val="minor"/>
      </rPr>
      <t xml:space="preserve"> deux critères internes </t>
    </r>
    <r>
      <rPr>
        <sz val="12"/>
        <rFont val="Calibri"/>
        <family val="2"/>
        <scheme val="minor"/>
      </rPr>
      <t>avec une</t>
    </r>
    <r>
      <rPr>
        <b/>
        <sz val="12"/>
        <rFont val="Calibri"/>
        <family val="2"/>
        <scheme val="minor"/>
      </rPr>
      <t xml:space="preserve"> appréciation inférieure à 3.0
</t>
    </r>
    <r>
      <rPr>
        <sz val="12"/>
        <rFont val="Calibri"/>
        <family val="2"/>
        <scheme val="minor"/>
      </rPr>
      <t>- moyenne pondérée des appréciations des critères</t>
    </r>
    <r>
      <rPr>
        <b/>
        <sz val="12"/>
        <rFont val="Calibri"/>
        <family val="2"/>
        <scheme val="minor"/>
      </rPr>
      <t xml:space="preserve"> Développement, Finances </t>
    </r>
    <r>
      <rPr>
        <sz val="12"/>
        <rFont val="Calibri"/>
        <family val="2"/>
        <scheme val="minor"/>
      </rPr>
      <t>et</t>
    </r>
    <r>
      <rPr>
        <b/>
        <sz val="12"/>
        <rFont val="Calibri"/>
        <family val="2"/>
        <scheme val="minor"/>
      </rPr>
      <t xml:space="preserve"> Identité supérieure à 3.0
</t>
    </r>
    <r>
      <rPr>
        <sz val="12"/>
        <rFont val="Calibri"/>
        <family val="2"/>
        <scheme val="minor"/>
      </rPr>
      <t>- moyenne pondérée des appréciations des critères</t>
    </r>
    <r>
      <rPr>
        <b/>
        <sz val="12"/>
        <rFont val="Calibri"/>
        <family val="2"/>
        <scheme val="minor"/>
      </rPr>
      <t xml:space="preserve"> Prestations - décision</t>
    </r>
    <r>
      <rPr>
        <sz val="12"/>
        <rFont val="Calibri"/>
        <family val="2"/>
        <scheme val="minor"/>
      </rPr>
      <t xml:space="preserve"> et </t>
    </r>
    <r>
      <rPr>
        <b/>
        <sz val="12"/>
        <rFont val="Calibri"/>
        <family val="2"/>
        <scheme val="minor"/>
      </rPr>
      <t>Prestations - production supérieure à 3.0</t>
    </r>
  </si>
  <si>
    <t>Les numéros (1), (2), (3) et (4) correspondent aux conditions ci-dessus de la dimension interne</t>
  </si>
  <si>
    <t>Le numéro (5) correspond à la condition ci-dessus de la dimension externe</t>
  </si>
  <si>
    <t>OPPORTUNITE DU PROJET - DIMENSION INTERNE ET EXTERNE</t>
  </si>
  <si>
    <t>OPPORTUNITE DU PROJET - DIMENSION INTERNE</t>
  </si>
  <si>
    <t>OPPORTUNITE DU PROJET - DIMENSION EXTERNE</t>
  </si>
  <si>
    <r>
      <t xml:space="preserve">Afin d'être considéré comme </t>
    </r>
    <r>
      <rPr>
        <b/>
        <sz val="12"/>
        <rFont val="Calibri"/>
        <family val="2"/>
        <scheme val="minor"/>
      </rPr>
      <t>opportun</t>
    </r>
    <r>
      <rPr>
        <sz val="12"/>
        <rFont val="Calibri"/>
        <family val="2"/>
        <scheme val="minor"/>
      </rPr>
      <t xml:space="preserve">, un projet de fusion de communes doit satisfaire les </t>
    </r>
    <r>
      <rPr>
        <b/>
        <sz val="12"/>
        <rFont val="Calibri"/>
        <family val="2"/>
        <scheme val="minor"/>
      </rPr>
      <t>conditions suivantes</t>
    </r>
    <r>
      <rPr>
        <sz val="12"/>
        <rFont val="Calibri"/>
        <family val="2"/>
        <scheme val="minor"/>
      </rPr>
      <t xml:space="preserve"> :
</t>
    </r>
    <r>
      <rPr>
        <b/>
        <sz val="12"/>
        <rFont val="Calibri"/>
        <family val="2"/>
        <scheme val="minor"/>
      </rPr>
      <t>DIMENSION INTERNE</t>
    </r>
    <r>
      <rPr>
        <sz val="12"/>
        <rFont val="Calibri"/>
        <family val="2"/>
        <scheme val="minor"/>
      </rPr>
      <t xml:space="preserve">
</t>
    </r>
    <r>
      <rPr>
        <b/>
        <sz val="12"/>
        <rFont val="Calibri"/>
        <family val="2"/>
        <scheme val="minor"/>
      </rPr>
      <t>(1)</t>
    </r>
    <r>
      <rPr>
        <sz val="12"/>
        <rFont val="Calibri"/>
        <family val="2"/>
        <scheme val="minor"/>
      </rPr>
      <t xml:space="preserve"> aucun critère interne avec une </t>
    </r>
    <r>
      <rPr>
        <b/>
        <sz val="12"/>
        <rFont val="Calibri"/>
        <family val="2"/>
        <scheme val="minor"/>
      </rPr>
      <t>appréciation inférieure à 2.0
(2)</t>
    </r>
    <r>
      <rPr>
        <sz val="12"/>
        <rFont val="Calibri"/>
        <family val="2"/>
        <scheme val="minor"/>
      </rPr>
      <t xml:space="preserve"> pas plus de </t>
    </r>
    <r>
      <rPr>
        <b/>
        <sz val="12"/>
        <rFont val="Calibri"/>
        <family val="2"/>
        <scheme val="minor"/>
      </rPr>
      <t>deux critères</t>
    </r>
    <r>
      <rPr>
        <sz val="12"/>
        <rFont val="Calibri"/>
        <family val="2"/>
        <scheme val="minor"/>
      </rPr>
      <t xml:space="preserve"> internes avec une</t>
    </r>
    <r>
      <rPr>
        <b/>
        <sz val="12"/>
        <rFont val="Calibri"/>
        <family val="2"/>
        <scheme val="minor"/>
      </rPr>
      <t xml:space="preserve"> appréciation inférieure à 3.0</t>
    </r>
    <r>
      <rPr>
        <sz val="12"/>
        <rFont val="Calibri"/>
        <family val="2"/>
        <scheme val="minor"/>
      </rPr>
      <t xml:space="preserve">
</t>
    </r>
    <r>
      <rPr>
        <b/>
        <sz val="12"/>
        <rFont val="Calibri"/>
        <family val="2"/>
        <scheme val="minor"/>
      </rPr>
      <t xml:space="preserve">(3) </t>
    </r>
    <r>
      <rPr>
        <sz val="12"/>
        <rFont val="Calibri"/>
        <family val="2"/>
        <scheme val="minor"/>
      </rPr>
      <t xml:space="preserve">moyenne pondérée des appréciations des critères </t>
    </r>
    <r>
      <rPr>
        <b/>
        <sz val="12"/>
        <rFont val="Calibri"/>
        <family val="2"/>
        <scheme val="minor"/>
      </rPr>
      <t>Développement, Finances et Identité supérieure à 3.0</t>
    </r>
    <r>
      <rPr>
        <sz val="12"/>
        <rFont val="Calibri"/>
        <family val="2"/>
        <scheme val="minor"/>
      </rPr>
      <t xml:space="preserve">
</t>
    </r>
    <r>
      <rPr>
        <b/>
        <sz val="12"/>
        <rFont val="Calibri"/>
        <family val="2"/>
        <scheme val="minor"/>
      </rPr>
      <t>(4)</t>
    </r>
    <r>
      <rPr>
        <sz val="12"/>
        <rFont val="Calibri"/>
        <family val="2"/>
        <scheme val="minor"/>
      </rPr>
      <t xml:space="preserve"> moyenne pondérée des appréciations des critères </t>
    </r>
    <r>
      <rPr>
        <b/>
        <sz val="12"/>
        <rFont val="Calibri"/>
        <family val="2"/>
        <scheme val="minor"/>
      </rPr>
      <t xml:space="preserve">Prestations - décision et Prestations - production
     supérieure à 3.0
</t>
    </r>
    <r>
      <rPr>
        <sz val="12"/>
        <rFont val="Calibri"/>
        <family val="2"/>
        <scheme val="minor"/>
      </rPr>
      <t xml:space="preserve">
</t>
    </r>
    <r>
      <rPr>
        <b/>
        <sz val="12"/>
        <rFont val="Calibri"/>
        <family val="2"/>
        <scheme val="minor"/>
      </rPr>
      <t>DIMENSION EXTERNE</t>
    </r>
    <r>
      <rPr>
        <sz val="12"/>
        <rFont val="Calibri"/>
        <family val="2"/>
        <scheme val="minor"/>
      </rPr>
      <t xml:space="preserve">
</t>
    </r>
    <r>
      <rPr>
        <b/>
        <sz val="12"/>
        <rFont val="Calibri"/>
        <family val="2"/>
        <scheme val="minor"/>
      </rPr>
      <t>(5)</t>
    </r>
    <r>
      <rPr>
        <sz val="12"/>
        <rFont val="Calibri"/>
        <family val="2"/>
        <scheme val="minor"/>
      </rPr>
      <t xml:space="preserve"> moyenne pondérée des appréciations de l'</t>
    </r>
    <r>
      <rPr>
        <b/>
        <sz val="12"/>
        <rFont val="Calibri"/>
        <family val="2"/>
        <scheme val="minor"/>
      </rPr>
      <t>ensemble des critères externes supérieure à 3.0</t>
    </r>
    <r>
      <rPr>
        <sz val="12"/>
        <rFont val="Calibri"/>
        <family val="2"/>
        <scheme val="minor"/>
      </rPr>
      <t xml:space="preserve">
Les conditions et dimensions ci-dessus sont </t>
    </r>
    <r>
      <rPr>
        <b/>
        <sz val="12"/>
        <rFont val="Calibri"/>
        <family val="2"/>
        <scheme val="minor"/>
      </rPr>
      <t>cumulatives</t>
    </r>
    <r>
      <rPr>
        <sz val="12"/>
        <rFont val="Calibri"/>
        <family val="2"/>
        <scheme val="minor"/>
      </rPr>
      <t xml:space="preserve"> en ce sens que pour être considéré comme opportun, un projet doit satisfaire à l'ensemble des critères de la </t>
    </r>
    <r>
      <rPr>
        <b/>
        <sz val="12"/>
        <rFont val="Calibri"/>
        <family val="2"/>
        <scheme val="minor"/>
      </rPr>
      <t>dimention</t>
    </r>
    <r>
      <rPr>
        <sz val="12"/>
        <rFont val="Calibri"/>
        <family val="2"/>
        <scheme val="minor"/>
      </rPr>
      <t xml:space="preserve"> </t>
    </r>
    <r>
      <rPr>
        <b/>
        <sz val="12"/>
        <rFont val="Calibri"/>
        <family val="2"/>
        <scheme val="minor"/>
      </rPr>
      <t>interne ET de la dimension externe</t>
    </r>
    <r>
      <rPr>
        <sz val="12"/>
        <rFont val="Calibri"/>
        <family val="2"/>
        <scheme val="minor"/>
      </rPr>
      <t>. La cellule H52 indique "ok" si le projet est opportun et "ko" s'il ne l'est pas.</t>
    </r>
  </si>
  <si>
    <t>Cette cellule indique "ok" si le projet est opportun et "ko" si le projet ne l'est pas</t>
  </si>
  <si>
    <t>ok = projet opportun</t>
  </si>
  <si>
    <t>ko = projet pas opportun</t>
  </si>
  <si>
    <r>
      <rPr>
        <b/>
        <sz val="12"/>
        <rFont val="Calibri"/>
        <family val="2"/>
        <scheme val="minor"/>
      </rPr>
      <t xml:space="preserve">Inclusion </t>
    </r>
    <r>
      <rPr>
        <sz val="12"/>
        <rFont val="Calibri"/>
        <family val="2"/>
        <scheme val="minor"/>
      </rPr>
      <t>(pas de « zone 
oubliée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</si>
</sst>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0"/>
      <name val="Arial"/>
    </font>
    <font>
      <sz val="10"/>
      <name val="Arial"/>
      <family val="2"/>
    </font>
    <font>
      <b/>
      <sz val="12"/>
      <name val="Calibri"/>
      <family val="2"/>
      <scheme val="minor"/>
    </font>
    <font>
      <sz val="12"/>
      <name val="Calibri"/>
      <family val="2"/>
      <scheme val="minor"/>
    </font>
    <font>
      <b/>
      <i/>
      <sz val="12"/>
      <name val="Calibri"/>
      <family val="2"/>
      <scheme val="minor"/>
    </font>
    <font>
      <i/>
      <sz val="12"/>
      <name val="Calibri"/>
      <family val="2"/>
      <scheme val="minor"/>
    </font>
    <font>
      <b/>
      <i/>
      <sz val="14"/>
      <name val="Calibri"/>
      <family val="2"/>
      <scheme val="minor"/>
    </font>
    <font>
      <sz val="10"/>
      <name val="Calibri"/>
      <family val="2"/>
      <scheme val="minor"/>
    </font>
    <font>
      <b/>
      <sz val="20"/>
      <name val="Calibri"/>
      <family val="2"/>
      <scheme val="minor"/>
    </font>
    <font>
      <b/>
      <sz val="14"/>
      <name val="Calibri"/>
      <family val="2"/>
      <scheme val="minor"/>
    </font>
    <font>
      <b/>
      <sz val="10"/>
      <name val="Calibri"/>
      <family val="2"/>
      <scheme val="minor"/>
    </font>
    <font>
      <b/>
      <sz val="16"/>
      <name val="Calibri"/>
      <family val="2"/>
      <scheme val="minor"/>
    </font>
    <font>
      <b/>
      <sz val="24"/>
      <name val="Calibri"/>
      <family val="2"/>
      <scheme val="minor"/>
    </font>
    <font>
      <sz val="8"/>
      <name val="Calibri"/>
      <family val="2"/>
      <scheme val="minor"/>
    </font>
    <font>
      <sz val="16"/>
      <name val="Calibri"/>
      <family val="2"/>
      <scheme val="minor"/>
    </font>
    <font>
      <b/>
      <sz val="22"/>
      <name val="Calibri"/>
      <family val="2"/>
      <scheme val="minor"/>
    </font>
    <font>
      <sz val="22"/>
      <name val="Calibri"/>
      <family val="2"/>
      <scheme val="minor"/>
    </font>
    <font>
      <sz val="12"/>
      <color theme="0"/>
      <name val="Calibri"/>
      <family val="2"/>
      <scheme val="minor"/>
    </font>
    <font>
      <sz val="10"/>
      <color rgb="FFFF0000"/>
      <name val="Calibri"/>
      <family val="2"/>
      <scheme val="minor"/>
    </font>
    <font>
      <sz val="8"/>
      <name val="Arial"/>
      <family val="2"/>
    </font>
    <font>
      <u/>
      <sz val="12"/>
      <name val="Calibri"/>
      <family val="2"/>
      <scheme val="minor"/>
    </font>
    <font>
      <b/>
      <u/>
      <sz val="12"/>
      <name val="Calibri"/>
      <family val="2"/>
      <scheme val="minor"/>
    </font>
    <font>
      <b/>
      <sz val="26"/>
      <name val="Calibri"/>
      <family val="2"/>
      <scheme val="minor"/>
    </font>
    <font>
      <i/>
      <sz val="20"/>
      <name val="Calibri"/>
      <family val="2"/>
      <scheme val="minor"/>
    </font>
    <font>
      <b/>
      <sz val="36"/>
      <name val="Calibri"/>
      <family val="2"/>
      <scheme val="minor"/>
    </font>
    <font>
      <b/>
      <sz val="32"/>
      <name val="Calibri"/>
      <family val="2"/>
      <scheme val="minor"/>
    </font>
    <font>
      <sz val="12"/>
      <color rgb="FFFF0000"/>
      <name val="Calibri"/>
      <family val="2"/>
      <scheme val="minor"/>
    </font>
    <font>
      <sz val="20"/>
      <name val="Calibri"/>
      <family val="2"/>
      <scheme val="minor"/>
    </font>
    <font>
      <i/>
      <sz val="16"/>
      <name val="Calibri"/>
      <family val="2"/>
      <scheme val="minor"/>
    </font>
    <font>
      <i/>
      <sz val="10"/>
      <name val="Calibri"/>
      <family val="2"/>
      <scheme val="minor"/>
    </font>
    <font>
      <b/>
      <sz val="12"/>
      <color theme="0"/>
      <name val="Calibri"/>
      <family val="2"/>
      <scheme val="minor"/>
    </font>
    <font>
      <b/>
      <sz val="16"/>
      <color theme="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rgb="FFFF0000"/>
        <bgColor indexed="64"/>
      </patternFill>
    </fill>
    <fill>
      <patternFill patternType="solid">
        <fgColor rgb="FF92D050"/>
        <bgColor indexed="64"/>
      </patternFill>
    </fill>
  </fills>
  <borders count="51">
    <border>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308">
    <xf numFmtId="0" fontId="0" fillId="0" borderId="0" xfId="0"/>
    <xf numFmtId="0" fontId="7" fillId="0" borderId="0" xfId="0"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vertical="top"/>
    </xf>
    <xf numFmtId="0" fontId="10" fillId="0" borderId="0" xfId="0" applyFont="1" applyBorder="1" applyAlignment="1" applyProtection="1">
      <alignment vertical="center"/>
    </xf>
    <xf numFmtId="0" fontId="6" fillId="0" borderId="0" xfId="0" applyFont="1" applyFill="1" applyBorder="1" applyAlignment="1" applyProtection="1">
      <alignment vertical="center"/>
    </xf>
    <xf numFmtId="0" fontId="7" fillId="0" borderId="0" xfId="1" applyFont="1" applyProtection="1"/>
    <xf numFmtId="0" fontId="9" fillId="0" borderId="0" xfId="0" applyFont="1" applyBorder="1" applyAlignment="1" applyProtection="1">
      <alignment vertical="center"/>
    </xf>
    <xf numFmtId="0" fontId="13" fillId="0" borderId="0" xfId="0" applyFont="1" applyAlignment="1" applyProtection="1">
      <alignment vertical="center"/>
    </xf>
    <xf numFmtId="0" fontId="7" fillId="4" borderId="0" xfId="0" applyFont="1" applyFill="1" applyBorder="1" applyAlignment="1" applyProtection="1">
      <alignment vertical="center"/>
    </xf>
    <xf numFmtId="0" fontId="7" fillId="4" borderId="0" xfId="0" applyFont="1" applyFill="1" applyBorder="1" applyAlignment="1" applyProtection="1">
      <alignment horizontal="right" vertical="center"/>
    </xf>
    <xf numFmtId="0" fontId="7" fillId="0" borderId="0" xfId="1" applyFont="1" applyAlignment="1" applyProtection="1">
      <alignment vertical="top"/>
    </xf>
    <xf numFmtId="0" fontId="2" fillId="0" borderId="6" xfId="1" applyFont="1" applyBorder="1" applyAlignment="1" applyProtection="1">
      <alignment vertical="top"/>
    </xf>
    <xf numFmtId="0" fontId="2" fillId="0" borderId="0" xfId="1" applyFont="1" applyBorder="1" applyAlignment="1" applyProtection="1">
      <alignment vertical="top"/>
    </xf>
    <xf numFmtId="0" fontId="3" fillId="0" borderId="0" xfId="1" applyNumberFormat="1" applyFont="1" applyBorder="1" applyAlignment="1" applyProtection="1">
      <alignment vertical="top"/>
    </xf>
    <xf numFmtId="0" fontId="2" fillId="3" borderId="0" xfId="1" applyFont="1" applyFill="1" applyBorder="1" applyProtection="1"/>
    <xf numFmtId="0" fontId="3" fillId="3" borderId="0" xfId="1" applyFont="1" applyFill="1" applyBorder="1" applyProtection="1"/>
    <xf numFmtId="0" fontId="4" fillId="3" borderId="0" xfId="1" applyFont="1" applyFill="1" applyBorder="1" applyAlignment="1" applyProtection="1">
      <alignment horizontal="center" vertical="center" wrapText="1"/>
    </xf>
    <xf numFmtId="0" fontId="2" fillId="3" borderId="0" xfId="1" applyFont="1" applyFill="1" applyBorder="1" applyAlignment="1" applyProtection="1">
      <alignment horizontal="center" vertical="center" wrapText="1"/>
    </xf>
    <xf numFmtId="0" fontId="3" fillId="3" borderId="0" xfId="1" applyFont="1" applyFill="1" applyProtection="1"/>
    <xf numFmtId="0" fontId="3" fillId="0" borderId="0" xfId="1" applyFont="1" applyProtection="1"/>
    <xf numFmtId="0" fontId="3" fillId="0" borderId="0" xfId="1" applyFont="1" applyAlignment="1" applyProtection="1">
      <alignment vertical="top"/>
    </xf>
    <xf numFmtId="0" fontId="3" fillId="0" borderId="0" xfId="1" applyFont="1" applyFill="1" applyAlignment="1" applyProtection="1">
      <alignment vertical="top"/>
    </xf>
    <xf numFmtId="0" fontId="12" fillId="0" borderId="0" xfId="0" applyFont="1" applyBorder="1" applyAlignment="1" applyProtection="1">
      <alignment vertical="center"/>
    </xf>
    <xf numFmtId="0" fontId="3" fillId="0" borderId="0" xfId="0" quotePrefix="1" applyFont="1" applyFill="1" applyBorder="1" applyAlignment="1" applyProtection="1">
      <alignment horizontal="right" vertical="top"/>
    </xf>
    <xf numFmtId="0" fontId="13" fillId="0" borderId="0" xfId="0" applyFont="1" applyBorder="1" applyAlignment="1" applyProtection="1">
      <alignment vertical="center"/>
    </xf>
    <xf numFmtId="0" fontId="14" fillId="0" borderId="0" xfId="1" applyFont="1" applyAlignment="1" applyProtection="1">
      <alignment vertical="center"/>
    </xf>
    <xf numFmtId="0" fontId="7" fillId="0" borderId="0" xfId="1" applyFont="1" applyBorder="1" applyProtection="1"/>
    <xf numFmtId="0" fontId="7" fillId="0" borderId="0" xfId="1" applyFont="1" applyBorder="1" applyAlignment="1" applyProtection="1">
      <alignment vertical="top"/>
    </xf>
    <xf numFmtId="0" fontId="3" fillId="0" borderId="17" xfId="1" applyFont="1" applyBorder="1" applyAlignment="1" applyProtection="1">
      <alignment vertical="top"/>
    </xf>
    <xf numFmtId="0" fontId="3" fillId="0" borderId="0" xfId="1" applyFont="1" applyBorder="1" applyAlignment="1" applyProtection="1">
      <alignment horizontal="center" vertical="top"/>
    </xf>
    <xf numFmtId="0" fontId="2" fillId="0" borderId="0" xfId="1" applyNumberFormat="1" applyFont="1" applyBorder="1" applyAlignment="1" applyProtection="1">
      <alignment vertical="top"/>
    </xf>
    <xf numFmtId="0" fontId="2" fillId="0" borderId="0" xfId="1" applyNumberFormat="1" applyFont="1" applyFill="1" applyBorder="1" applyAlignment="1" applyProtection="1">
      <alignment vertical="top"/>
    </xf>
    <xf numFmtId="0" fontId="3" fillId="0" borderId="17" xfId="1" applyFont="1" applyFill="1" applyBorder="1" applyAlignment="1" applyProtection="1">
      <alignment vertical="center" wrapText="1"/>
    </xf>
    <xf numFmtId="164" fontId="3" fillId="2" borderId="2" xfId="1" applyNumberFormat="1" applyFont="1" applyFill="1" applyBorder="1" applyAlignment="1" applyProtection="1">
      <alignment horizontal="center" vertical="center" wrapText="1"/>
      <protection locked="0"/>
    </xf>
    <xf numFmtId="0" fontId="3" fillId="0" borderId="0" xfId="1" applyNumberFormat="1" applyFont="1" applyFill="1" applyBorder="1" applyAlignment="1" applyProtection="1">
      <alignment horizontal="center" vertical="center" wrapText="1"/>
    </xf>
    <xf numFmtId="0" fontId="3" fillId="0" borderId="0" xfId="1" applyFont="1" applyAlignment="1" applyProtection="1">
      <alignment vertical="center" wrapText="1"/>
    </xf>
    <xf numFmtId="164" fontId="3" fillId="2" borderId="9" xfId="1" applyNumberFormat="1" applyFont="1" applyFill="1" applyBorder="1" applyAlignment="1" applyProtection="1">
      <alignment horizontal="center" vertical="center" wrapText="1"/>
      <protection locked="0"/>
    </xf>
    <xf numFmtId="164" fontId="3" fillId="2" borderId="8" xfId="1" applyNumberFormat="1" applyFont="1" applyFill="1" applyBorder="1" applyAlignment="1" applyProtection="1">
      <alignment horizontal="center" vertical="center" wrapText="1"/>
      <protection locked="0"/>
    </xf>
    <xf numFmtId="0" fontId="3" fillId="0" borderId="0" xfId="1" applyFont="1" applyAlignment="1" applyProtection="1">
      <alignment vertical="center"/>
    </xf>
    <xf numFmtId="0" fontId="17" fillId="0" borderId="0" xfId="1" applyNumberFormat="1" applyFont="1" applyFill="1" applyBorder="1" applyAlignment="1" applyProtection="1">
      <alignment horizontal="center" vertical="center" wrapText="1"/>
    </xf>
    <xf numFmtId="0" fontId="18" fillId="0" borderId="0" xfId="1" applyFont="1" applyAlignment="1" applyProtection="1">
      <alignment wrapText="1"/>
    </xf>
    <xf numFmtId="0" fontId="7" fillId="0" borderId="0" xfId="0" quotePrefix="1" applyFont="1" applyBorder="1" applyAlignment="1" applyProtection="1">
      <alignment vertical="center"/>
    </xf>
    <xf numFmtId="0" fontId="11" fillId="0" borderId="0" xfId="0" quotePrefix="1" applyFont="1" applyFill="1" applyBorder="1" applyAlignment="1" applyProtection="1">
      <alignment vertical="center"/>
    </xf>
    <xf numFmtId="0" fontId="3" fillId="0" borderId="6" xfId="1" applyFont="1" applyBorder="1" applyAlignment="1" applyProtection="1">
      <alignment vertical="top"/>
    </xf>
    <xf numFmtId="0" fontId="3" fillId="0" borderId="0" xfId="1" applyFont="1" applyFill="1" applyAlignment="1" applyProtection="1">
      <alignment vertical="center"/>
    </xf>
    <xf numFmtId="0" fontId="2" fillId="0" borderId="11" xfId="1" applyFont="1" applyBorder="1" applyAlignment="1" applyProtection="1">
      <alignment vertical="center"/>
    </xf>
    <xf numFmtId="0" fontId="2" fillId="0" borderId="13" xfId="1" applyFont="1" applyBorder="1" applyAlignment="1" applyProtection="1">
      <alignment vertical="center"/>
    </xf>
    <xf numFmtId="0" fontId="2" fillId="0" borderId="12" xfId="1" applyFont="1" applyBorder="1" applyAlignment="1" applyProtection="1">
      <alignment vertical="center"/>
    </xf>
    <xf numFmtId="164" fontId="3" fillId="0" borderId="0" xfId="1" applyNumberFormat="1" applyFont="1" applyFill="1" applyAlignment="1" applyProtection="1">
      <alignment vertical="top"/>
    </xf>
    <xf numFmtId="0" fontId="3" fillId="0" borderId="0" xfId="0" applyFont="1" applyFill="1" applyBorder="1" applyAlignment="1" applyProtection="1">
      <alignment horizontal="left" vertical="top"/>
    </xf>
    <xf numFmtId="0" fontId="2" fillId="0" borderId="13" xfId="1" applyFont="1" applyFill="1" applyBorder="1" applyAlignment="1" applyProtection="1">
      <alignment vertical="center"/>
    </xf>
    <xf numFmtId="0" fontId="2" fillId="0" borderId="12" xfId="1" applyFont="1" applyFill="1" applyBorder="1" applyAlignment="1" applyProtection="1">
      <alignment vertical="center"/>
    </xf>
    <xf numFmtId="0" fontId="3" fillId="0" borderId="0" xfId="1" applyNumberFormat="1" applyFont="1" applyFill="1" applyBorder="1" applyAlignment="1" applyProtection="1">
      <alignment vertical="top"/>
    </xf>
    <xf numFmtId="0" fontId="3" fillId="0" borderId="0" xfId="0" applyFont="1" applyFill="1" applyBorder="1" applyAlignment="1" applyProtection="1">
      <alignment vertical="top" wrapText="1"/>
    </xf>
    <xf numFmtId="0" fontId="3" fillId="0" borderId="0" xfId="0" applyFont="1" applyFill="1" applyBorder="1" applyAlignment="1" applyProtection="1">
      <alignment vertical="top"/>
    </xf>
    <xf numFmtId="0" fontId="5" fillId="0" borderId="0" xfId="1" applyFont="1" applyAlignment="1" applyProtection="1">
      <alignment vertical="center" wrapText="1"/>
    </xf>
    <xf numFmtId="0" fontId="5" fillId="0" borderId="0" xfId="0" applyFont="1" applyFill="1" applyBorder="1" applyAlignment="1" applyProtection="1">
      <alignment vertical="top" wrapText="1"/>
    </xf>
    <xf numFmtId="0" fontId="14" fillId="0" borderId="0" xfId="1" applyFont="1" applyFill="1" applyBorder="1" applyAlignment="1" applyProtection="1">
      <alignment vertical="center"/>
    </xf>
    <xf numFmtId="0" fontId="14" fillId="0" borderId="0" xfId="1" applyFont="1" applyFill="1" applyAlignment="1" applyProtection="1">
      <alignment vertical="center"/>
    </xf>
    <xf numFmtId="0" fontId="7" fillId="0" borderId="0" xfId="1" applyFont="1" applyFill="1" applyProtection="1"/>
    <xf numFmtId="0" fontId="3" fillId="0" borderId="0" xfId="1" applyFont="1" applyBorder="1" applyAlignment="1" applyProtection="1">
      <alignment vertical="top"/>
    </xf>
    <xf numFmtId="1" fontId="3" fillId="0" borderId="0" xfId="1" applyNumberFormat="1" applyFont="1" applyFill="1" applyBorder="1" applyAlignment="1" applyProtection="1">
      <alignment horizontal="center" vertical="center" wrapText="1"/>
    </xf>
    <xf numFmtId="1" fontId="17" fillId="0" borderId="0" xfId="1"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0" fontId="2" fillId="0" borderId="0" xfId="0" quotePrefix="1"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1" applyFont="1" applyBorder="1" applyProtection="1"/>
    <xf numFmtId="0" fontId="3" fillId="0" borderId="0" xfId="0" applyFont="1" applyBorder="1" applyAlignment="1" applyProtection="1">
      <alignment vertical="center"/>
    </xf>
    <xf numFmtId="0" fontId="3" fillId="0" borderId="0" xfId="0" applyFont="1" applyAlignment="1" applyProtection="1">
      <alignment vertical="center"/>
    </xf>
    <xf numFmtId="0" fontId="4" fillId="0" borderId="0" xfId="0" applyFont="1" applyFill="1" applyBorder="1" applyAlignment="1" applyProtection="1">
      <alignment vertical="center"/>
    </xf>
    <xf numFmtId="0" fontId="14" fillId="0" borderId="0" xfId="1" applyFont="1" applyBorder="1" applyProtection="1"/>
    <xf numFmtId="0" fontId="14" fillId="0" borderId="0" xfId="1" applyFont="1" applyProtection="1"/>
    <xf numFmtId="0" fontId="2" fillId="0" borderId="0" xfId="0" applyFont="1" applyFill="1" applyBorder="1" applyAlignment="1" applyProtection="1">
      <alignment vertical="center"/>
    </xf>
    <xf numFmtId="0" fontId="3" fillId="0" borderId="0" xfId="1" applyFont="1" applyAlignment="1" applyProtection="1">
      <alignment horizontal="left" vertical="top"/>
    </xf>
    <xf numFmtId="0" fontId="3" fillId="0" borderId="0" xfId="1" applyFont="1" applyBorder="1" applyAlignment="1" applyProtection="1">
      <alignment horizontal="left" vertical="top"/>
    </xf>
    <xf numFmtId="0" fontId="3" fillId="0" borderId="0" xfId="0" applyFont="1" applyBorder="1" applyAlignment="1" applyProtection="1">
      <alignment horizontal="left" vertical="top"/>
    </xf>
    <xf numFmtId="0" fontId="2" fillId="3" borderId="0" xfId="1" applyFont="1" applyFill="1" applyAlignment="1" applyProtection="1">
      <alignment vertical="top"/>
    </xf>
    <xf numFmtId="0" fontId="2" fillId="0" borderId="0" xfId="1" applyFont="1" applyAlignment="1" applyProtection="1">
      <alignment horizontal="center" vertical="top" wrapText="1"/>
    </xf>
    <xf numFmtId="0" fontId="2" fillId="3" borderId="0" xfId="1" applyFont="1" applyFill="1" applyAlignment="1" applyProtection="1">
      <alignment horizontal="center" vertical="center" wrapText="1"/>
    </xf>
    <xf numFmtId="0" fontId="3" fillId="0" borderId="0" xfId="1" applyFont="1" applyAlignment="1" applyProtection="1">
      <alignment horizontal="center" vertical="center"/>
    </xf>
    <xf numFmtId="0" fontId="3" fillId="0" borderId="16" xfId="1" applyFont="1" applyBorder="1" applyAlignment="1" applyProtection="1">
      <alignment vertical="top" wrapText="1"/>
    </xf>
    <xf numFmtId="0" fontId="3" fillId="0" borderId="0" xfId="1" applyFont="1" applyAlignment="1" applyProtection="1">
      <alignment horizontal="center" vertical="center" wrapText="1"/>
    </xf>
    <xf numFmtId="0" fontId="2" fillId="0" borderId="0" xfId="1" applyFont="1" applyAlignment="1" applyProtection="1">
      <alignment vertical="top"/>
    </xf>
    <xf numFmtId="0" fontId="3" fillId="0" borderId="0" xfId="1" applyFont="1" applyAlignment="1" applyProtection="1">
      <alignment vertical="top" wrapText="1"/>
    </xf>
    <xf numFmtId="0" fontId="22" fillId="0" borderId="0" xfId="1" applyFont="1" applyFill="1" applyAlignment="1">
      <alignment vertical="top"/>
    </xf>
    <xf numFmtId="0" fontId="13" fillId="0" borderId="0" xfId="0" applyFont="1" applyFill="1" applyAlignment="1" applyProtection="1">
      <alignment vertical="center"/>
    </xf>
    <xf numFmtId="0" fontId="16" fillId="0" borderId="0" xfId="0" applyFont="1" applyFill="1" applyAlignment="1" applyProtection="1"/>
    <xf numFmtId="0" fontId="14" fillId="0" borderId="0" xfId="1" applyFont="1" applyFill="1" applyProtection="1"/>
    <xf numFmtId="0" fontId="3" fillId="0" borderId="0" xfId="1" applyFont="1" applyFill="1" applyProtection="1"/>
    <xf numFmtId="0" fontId="3" fillId="0" borderId="0" xfId="0" applyFont="1" applyFill="1" applyAlignment="1" applyProtection="1">
      <alignment vertical="center"/>
    </xf>
    <xf numFmtId="0" fontId="7" fillId="0" borderId="0" xfId="1" applyFont="1" applyFill="1" applyAlignment="1" applyProtection="1">
      <alignment vertical="top"/>
    </xf>
    <xf numFmtId="0" fontId="15" fillId="0" borderId="0" xfId="1" applyFont="1" applyFill="1" applyAlignment="1" applyProtection="1">
      <alignment vertical="top"/>
    </xf>
    <xf numFmtId="0" fontId="13" fillId="0" borderId="0" xfId="0" applyFont="1" applyFill="1" applyBorder="1" applyAlignment="1" applyProtection="1">
      <alignment vertical="center"/>
    </xf>
    <xf numFmtId="0" fontId="7" fillId="0" borderId="0" xfId="1" applyFont="1" applyFill="1" applyBorder="1" applyProtection="1"/>
    <xf numFmtId="0" fontId="3" fillId="0" borderId="0" xfId="1" applyFont="1" applyFill="1" applyAlignment="1" applyProtection="1">
      <alignment vertical="center" wrapText="1"/>
    </xf>
    <xf numFmtId="0" fontId="3" fillId="0" borderId="0" xfId="1" applyFont="1" applyFill="1" applyBorder="1" applyAlignment="1" applyProtection="1">
      <alignment vertical="top"/>
    </xf>
    <xf numFmtId="0" fontId="7" fillId="0" borderId="0" xfId="1" applyFont="1" applyFill="1"/>
    <xf numFmtId="0" fontId="8" fillId="0" borderId="0" xfId="0" applyFont="1" applyFill="1" applyBorder="1" applyAlignment="1" applyProtection="1">
      <alignment vertical="center"/>
    </xf>
    <xf numFmtId="0" fontId="7" fillId="0" borderId="0" xfId="1" applyFont="1" applyAlignment="1" applyProtection="1">
      <alignment wrapText="1"/>
    </xf>
    <xf numFmtId="0" fontId="3" fillId="0" borderId="0" xfId="1" applyFont="1" applyAlignment="1" applyProtection="1">
      <alignment wrapText="1"/>
    </xf>
    <xf numFmtId="0" fontId="2" fillId="0" borderId="0" xfId="1" applyFont="1" applyFill="1" applyBorder="1" applyProtection="1"/>
    <xf numFmtId="0" fontId="3" fillId="0" borderId="0" xfId="1" applyFont="1" applyFill="1" applyBorder="1" applyProtection="1"/>
    <xf numFmtId="0" fontId="4" fillId="0" borderId="0" xfId="1" applyFont="1" applyFill="1" applyBorder="1" applyAlignment="1" applyProtection="1">
      <alignment horizontal="center" vertical="center" wrapText="1"/>
    </xf>
    <xf numFmtId="0" fontId="2" fillId="0" borderId="0" xfId="1" applyFont="1" applyFill="1" applyBorder="1" applyAlignment="1" applyProtection="1">
      <alignment horizontal="center" vertical="center" wrapText="1"/>
    </xf>
    <xf numFmtId="0" fontId="3" fillId="0" borderId="0" xfId="0" applyFont="1" applyFill="1" applyBorder="1" applyAlignment="1" applyProtection="1">
      <alignment horizontal="left" vertical="top" wrapText="1"/>
    </xf>
    <xf numFmtId="0" fontId="2" fillId="0" borderId="0" xfId="1" applyFont="1" applyFill="1" applyBorder="1" applyAlignment="1" applyProtection="1">
      <alignment vertical="top"/>
    </xf>
    <xf numFmtId="0" fontId="27" fillId="0" borderId="0" xfId="1" applyFont="1" applyFill="1" applyAlignment="1" applyProtection="1">
      <alignment vertical="center"/>
    </xf>
    <xf numFmtId="0" fontId="27" fillId="0" borderId="0" xfId="0" applyFont="1" applyFill="1" applyBorder="1" applyAlignment="1" applyProtection="1">
      <alignment vertical="center"/>
    </xf>
    <xf numFmtId="0" fontId="27" fillId="0" borderId="0" xfId="1" applyFont="1" applyAlignment="1" applyProtection="1">
      <alignment vertical="center"/>
    </xf>
    <xf numFmtId="0" fontId="11" fillId="0" borderId="0" xfId="0" applyFont="1" applyFill="1" applyBorder="1" applyAlignment="1" applyProtection="1">
      <alignment vertical="center"/>
    </xf>
    <xf numFmtId="0" fontId="2" fillId="0" borderId="26" xfId="0" applyFont="1" applyFill="1" applyBorder="1" applyAlignment="1" applyProtection="1">
      <alignment vertical="center"/>
    </xf>
    <xf numFmtId="0" fontId="2" fillId="0" borderId="27" xfId="0" applyFont="1" applyFill="1" applyBorder="1" applyAlignment="1" applyProtection="1">
      <alignment vertical="center"/>
    </xf>
    <xf numFmtId="0" fontId="2" fillId="0" borderId="16" xfId="0" applyFont="1" applyFill="1" applyBorder="1" applyAlignment="1" applyProtection="1">
      <alignment vertical="center" wrapText="1"/>
    </xf>
    <xf numFmtId="0" fontId="3" fillId="0" borderId="16"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3" fillId="2" borderId="29" xfId="1" applyNumberFormat="1" applyFont="1" applyFill="1" applyBorder="1" applyAlignment="1" applyProtection="1">
      <alignment horizontal="left" vertical="center" wrapText="1"/>
      <protection locked="0"/>
    </xf>
    <xf numFmtId="0" fontId="3" fillId="2" borderId="31" xfId="1" applyNumberFormat="1" applyFont="1" applyFill="1" applyBorder="1" applyAlignment="1" applyProtection="1">
      <alignment horizontal="left" vertical="center" wrapText="1"/>
      <protection locked="0"/>
    </xf>
    <xf numFmtId="0" fontId="3" fillId="2" borderId="30" xfId="1" applyNumberFormat="1" applyFont="1" applyFill="1" applyBorder="1" applyAlignment="1" applyProtection="1">
      <alignment horizontal="left" vertical="center" wrapText="1"/>
      <protection locked="0"/>
    </xf>
    <xf numFmtId="0" fontId="15" fillId="0" borderId="42" xfId="0" applyFont="1" applyFill="1" applyBorder="1" applyAlignment="1" applyProtection="1"/>
    <xf numFmtId="0" fontId="16" fillId="0" borderId="42" xfId="0" applyFont="1" applyFill="1" applyBorder="1" applyAlignment="1" applyProtection="1"/>
    <xf numFmtId="0" fontId="22" fillId="0" borderId="0" xfId="1" applyFont="1" applyFill="1" applyAlignment="1" applyProtection="1">
      <alignment horizontal="left" vertical="top" wrapText="1"/>
    </xf>
    <xf numFmtId="0" fontId="7" fillId="0" borderId="0" xfId="1" applyFont="1" applyFill="1" applyAlignment="1" applyProtection="1"/>
    <xf numFmtId="0" fontId="3" fillId="0" borderId="6" xfId="1" applyFont="1" applyFill="1" applyBorder="1" applyAlignment="1" applyProtection="1">
      <alignment vertical="top"/>
    </xf>
    <xf numFmtId="0" fontId="2" fillId="0" borderId="6" xfId="1" applyFont="1" applyFill="1" applyBorder="1" applyAlignment="1" applyProtection="1">
      <alignment vertical="top"/>
    </xf>
    <xf numFmtId="0" fontId="2" fillId="0" borderId="11" xfId="1" applyFont="1" applyFill="1" applyBorder="1" applyAlignment="1" applyProtection="1">
      <alignment vertical="center"/>
    </xf>
    <xf numFmtId="0" fontId="17" fillId="0" borderId="0" xfId="1" applyFont="1" applyFill="1" applyAlignment="1" applyProtection="1">
      <alignment vertical="center" wrapText="1"/>
    </xf>
    <xf numFmtId="0" fontId="17" fillId="0" borderId="0" xfId="1" applyFont="1" applyFill="1" applyAlignment="1" applyProtection="1">
      <alignment vertical="center"/>
    </xf>
    <xf numFmtId="0" fontId="24" fillId="0" borderId="0" xfId="1" applyFont="1" applyFill="1" applyAlignment="1" applyProtection="1">
      <alignment vertical="top"/>
    </xf>
    <xf numFmtId="0" fontId="28"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164" fontId="2" fillId="0" borderId="4" xfId="1" quotePrefix="1" applyNumberFormat="1" applyFont="1" applyFill="1" applyBorder="1" applyAlignment="1" applyProtection="1">
      <alignment horizontal="center" vertical="center" wrapText="1"/>
    </xf>
    <xf numFmtId="164" fontId="3" fillId="0" borderId="9" xfId="1" applyNumberFormat="1" applyFont="1" applyFill="1" applyBorder="1" applyAlignment="1" applyProtection="1">
      <alignment horizontal="center" vertical="center" wrapText="1"/>
      <protection hidden="1"/>
    </xf>
    <xf numFmtId="164" fontId="3" fillId="0" borderId="2" xfId="1" applyNumberFormat="1" applyFont="1" applyFill="1" applyBorder="1" applyAlignment="1" applyProtection="1">
      <alignment horizontal="center" vertical="center" wrapText="1"/>
      <protection hidden="1"/>
    </xf>
    <xf numFmtId="164" fontId="3" fillId="0" borderId="8" xfId="1" applyNumberFormat="1" applyFont="1" applyFill="1" applyBorder="1" applyAlignment="1" applyProtection="1">
      <alignment horizontal="center" vertical="center" wrapText="1"/>
      <protection hidden="1"/>
    </xf>
    <xf numFmtId="164" fontId="2" fillId="0" borderId="4" xfId="1" applyNumberFormat="1" applyFont="1" applyFill="1" applyBorder="1" applyAlignment="1" applyProtection="1">
      <alignment horizontal="center" vertical="center" wrapText="1"/>
      <protection hidden="1"/>
    </xf>
    <xf numFmtId="0" fontId="2" fillId="0" borderId="4" xfId="1" applyNumberFormat="1" applyFont="1" applyFill="1" applyBorder="1" applyAlignment="1" applyProtection="1">
      <alignment horizontal="center" vertical="center" wrapText="1"/>
      <protection hidden="1"/>
    </xf>
    <xf numFmtId="1" fontId="3" fillId="0" borderId="9" xfId="1" applyNumberFormat="1" applyFont="1" applyFill="1" applyBorder="1" applyAlignment="1" applyProtection="1">
      <alignment horizontal="center" vertical="center" wrapText="1"/>
      <protection hidden="1"/>
    </xf>
    <xf numFmtId="1" fontId="3" fillId="0" borderId="2" xfId="1" applyNumberFormat="1" applyFont="1" applyFill="1" applyBorder="1" applyAlignment="1" applyProtection="1">
      <alignment horizontal="center" vertical="center" wrapText="1"/>
      <protection hidden="1"/>
    </xf>
    <xf numFmtId="1" fontId="3" fillId="0" borderId="8" xfId="1" applyNumberFormat="1" applyFont="1" applyFill="1" applyBorder="1" applyAlignment="1" applyProtection="1">
      <alignment horizontal="center" vertical="center" wrapText="1"/>
      <protection hidden="1"/>
    </xf>
    <xf numFmtId="1" fontId="3" fillId="5" borderId="2" xfId="1" applyNumberFormat="1" applyFont="1" applyFill="1" applyBorder="1" applyAlignment="1" applyProtection="1">
      <alignment horizontal="center" vertical="center" wrapText="1"/>
      <protection hidden="1"/>
    </xf>
    <xf numFmtId="1" fontId="3" fillId="5" borderId="8" xfId="1" applyNumberFormat="1" applyFont="1" applyFill="1" applyBorder="1" applyAlignment="1" applyProtection="1">
      <alignment horizontal="center" vertical="center" wrapText="1"/>
      <protection hidden="1"/>
    </xf>
    <xf numFmtId="1" fontId="3" fillId="5" borderId="9" xfId="1" applyNumberFormat="1" applyFont="1" applyFill="1" applyBorder="1" applyAlignment="1" applyProtection="1">
      <alignment horizontal="center" vertical="center" wrapText="1"/>
      <protection hidden="1"/>
    </xf>
    <xf numFmtId="0" fontId="25" fillId="0" borderId="0" xfId="1" applyFont="1" applyFill="1" applyAlignment="1" applyProtection="1">
      <alignment vertical="top"/>
    </xf>
    <xf numFmtId="0" fontId="23" fillId="0" borderId="4" xfId="0" applyFont="1" applyFill="1" applyBorder="1" applyAlignment="1" applyProtection="1">
      <alignment horizontal="left" vertical="center"/>
      <protection hidden="1"/>
    </xf>
    <xf numFmtId="0" fontId="28" fillId="0" borderId="4" xfId="0" applyFont="1" applyFill="1" applyBorder="1" applyAlignment="1" applyProtection="1">
      <alignment horizontal="left" vertical="center"/>
      <protection hidden="1"/>
    </xf>
    <xf numFmtId="0" fontId="29" fillId="6" borderId="0" xfId="1" applyFont="1" applyFill="1" applyBorder="1" applyAlignment="1" applyProtection="1">
      <alignment vertical="top"/>
    </xf>
    <xf numFmtId="0" fontId="3" fillId="6" borderId="0" xfId="1" applyFont="1" applyFill="1" applyBorder="1" applyAlignment="1" applyProtection="1">
      <alignment vertical="top"/>
    </xf>
    <xf numFmtId="0" fontId="29" fillId="7" borderId="0" xfId="1" applyFont="1" applyFill="1" applyBorder="1" applyAlignment="1" applyProtection="1">
      <alignment vertical="top"/>
    </xf>
    <xf numFmtId="0" fontId="3" fillId="7" borderId="0" xfId="1" applyFont="1" applyFill="1" applyBorder="1" applyAlignment="1" applyProtection="1">
      <alignment vertical="top"/>
    </xf>
    <xf numFmtId="0" fontId="31" fillId="5" borderId="11" xfId="0" quotePrefix="1" applyFont="1" applyFill="1" applyBorder="1" applyAlignment="1" applyProtection="1">
      <alignment vertical="center"/>
    </xf>
    <xf numFmtId="0" fontId="17" fillId="5" borderId="13" xfId="1" applyFont="1" applyFill="1" applyBorder="1" applyAlignment="1" applyProtection="1">
      <alignment vertical="top"/>
    </xf>
    <xf numFmtId="0" fontId="17" fillId="5" borderId="12" xfId="1" applyFont="1" applyFill="1" applyBorder="1" applyAlignment="1" applyProtection="1">
      <alignment vertical="top"/>
    </xf>
    <xf numFmtId="0" fontId="3" fillId="0" borderId="0" xfId="0" applyFont="1" applyFill="1" applyBorder="1" applyAlignment="1" applyProtection="1">
      <alignment horizontal="left" vertical="top" wrapText="1"/>
    </xf>
    <xf numFmtId="0" fontId="22" fillId="0" borderId="0" xfId="1" applyFont="1" applyFill="1" applyAlignment="1">
      <alignment horizontal="left" vertical="top" wrapText="1"/>
    </xf>
    <xf numFmtId="0" fontId="23" fillId="2" borderId="11" xfId="0" applyFont="1" applyFill="1" applyBorder="1" applyAlignment="1" applyProtection="1">
      <alignment horizontal="left" vertical="center"/>
      <protection locked="0"/>
    </xf>
    <xf numFmtId="0" fontId="23" fillId="2" borderId="13" xfId="0" applyFont="1" applyFill="1" applyBorder="1" applyAlignment="1" applyProtection="1">
      <alignment horizontal="left" vertical="center"/>
      <protection locked="0"/>
    </xf>
    <xf numFmtId="0" fontId="23" fillId="2" borderId="12" xfId="0" applyFont="1" applyFill="1" applyBorder="1" applyAlignment="1" applyProtection="1">
      <alignment horizontal="left" vertical="center"/>
      <protection locked="0"/>
    </xf>
    <xf numFmtId="0" fontId="28" fillId="2" borderId="11" xfId="0" applyFont="1" applyFill="1" applyBorder="1" applyAlignment="1" applyProtection="1">
      <alignment horizontal="left" vertical="center"/>
      <protection locked="0"/>
    </xf>
    <xf numFmtId="0" fontId="28" fillId="2" borderId="13" xfId="0" applyFont="1" applyFill="1" applyBorder="1" applyAlignment="1" applyProtection="1">
      <alignment horizontal="left" vertical="center"/>
      <protection locked="0"/>
    </xf>
    <xf numFmtId="0" fontId="28" fillId="2" borderId="12"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xf>
    <xf numFmtId="0" fontId="3" fillId="0" borderId="30" xfId="0" applyFont="1" applyFill="1" applyBorder="1" applyAlignment="1" applyProtection="1">
      <alignment horizontal="left" vertical="center" wrapText="1"/>
    </xf>
    <xf numFmtId="0" fontId="3" fillId="0" borderId="29" xfId="0" applyFont="1" applyFill="1" applyBorder="1" applyAlignment="1" applyProtection="1">
      <alignment horizontal="left" vertical="center" wrapText="1"/>
    </xf>
    <xf numFmtId="0" fontId="28" fillId="0" borderId="11" xfId="0" applyFont="1" applyFill="1" applyBorder="1" applyAlignment="1" applyProtection="1">
      <alignment horizontal="left" vertical="center"/>
      <protection hidden="1"/>
    </xf>
    <xf numFmtId="0" fontId="11" fillId="0" borderId="13" xfId="0" applyFont="1" applyFill="1" applyBorder="1" applyAlignment="1" applyProtection="1">
      <alignment horizontal="left" vertical="center"/>
      <protection hidden="1"/>
    </xf>
    <xf numFmtId="0" fontId="11" fillId="0" borderId="12" xfId="0" applyFont="1" applyFill="1" applyBorder="1" applyAlignment="1" applyProtection="1">
      <alignment horizontal="left" vertical="center"/>
      <protection hidden="1"/>
    </xf>
    <xf numFmtId="0" fontId="22" fillId="0" borderId="0" xfId="1" applyFont="1" applyFill="1" applyAlignment="1" applyProtection="1">
      <alignment horizontal="left" vertical="top" wrapText="1"/>
    </xf>
    <xf numFmtId="0" fontId="5"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center" wrapText="1"/>
    </xf>
    <xf numFmtId="0" fontId="23" fillId="0" borderId="11" xfId="0" applyFont="1" applyFill="1" applyBorder="1" applyAlignment="1" applyProtection="1">
      <alignment horizontal="left" vertical="center"/>
      <protection hidden="1"/>
    </xf>
    <xf numFmtId="0" fontId="8" fillId="0" borderId="13" xfId="0" applyFont="1" applyFill="1" applyBorder="1" applyAlignment="1" applyProtection="1">
      <alignment horizontal="left" vertical="center"/>
      <protection hidden="1"/>
    </xf>
    <xf numFmtId="0" fontId="8" fillId="0" borderId="12" xfId="0" applyFont="1" applyFill="1" applyBorder="1" applyAlignment="1" applyProtection="1">
      <alignment horizontal="left" vertical="center"/>
      <protection hidden="1"/>
    </xf>
    <xf numFmtId="0" fontId="2" fillId="0" borderId="5" xfId="1" applyFont="1" applyBorder="1" applyAlignment="1" applyProtection="1">
      <alignment horizontal="left" vertical="center"/>
    </xf>
    <xf numFmtId="0" fontId="2" fillId="0" borderId="6" xfId="1" applyFont="1" applyBorder="1" applyAlignment="1" applyProtection="1">
      <alignment horizontal="left" vertical="center"/>
    </xf>
    <xf numFmtId="0" fontId="2" fillId="0" borderId="7" xfId="1" applyFont="1" applyBorder="1" applyAlignment="1" applyProtection="1">
      <alignment horizontal="left" vertical="center"/>
    </xf>
    <xf numFmtId="0" fontId="3" fillId="2" borderId="24" xfId="1" applyFont="1" applyFill="1" applyBorder="1" applyAlignment="1" applyProtection="1">
      <alignment horizontal="left" vertical="top" wrapText="1"/>
      <protection locked="0"/>
    </xf>
    <xf numFmtId="0" fontId="3" fillId="2" borderId="3" xfId="1" applyFont="1" applyFill="1" applyBorder="1" applyAlignment="1" applyProtection="1">
      <alignment horizontal="left" vertical="top" wrapText="1"/>
      <protection locked="0"/>
    </xf>
    <xf numFmtId="0" fontId="3" fillId="2" borderId="25" xfId="1" applyFont="1" applyFill="1" applyBorder="1" applyAlignment="1" applyProtection="1">
      <alignment horizontal="left" vertical="top" wrapText="1"/>
      <protection locked="0"/>
    </xf>
    <xf numFmtId="0" fontId="3" fillId="0" borderId="41" xfId="1" applyFont="1" applyBorder="1" applyAlignment="1" applyProtection="1">
      <alignment horizontal="left" vertical="top" wrapText="1"/>
    </xf>
    <xf numFmtId="0" fontId="3" fillId="0" borderId="42" xfId="1" applyFont="1" applyBorder="1" applyAlignment="1" applyProtection="1">
      <alignment horizontal="left" vertical="top" wrapText="1"/>
    </xf>
    <xf numFmtId="0" fontId="3" fillId="0" borderId="43" xfId="1" applyFont="1" applyBorder="1" applyAlignment="1" applyProtection="1">
      <alignment horizontal="left" vertical="top" wrapText="1"/>
    </xf>
    <xf numFmtId="0" fontId="29" fillId="0" borderId="16"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3" fillId="2" borderId="14" xfId="1" applyNumberFormat="1" applyFont="1" applyFill="1" applyBorder="1" applyAlignment="1" applyProtection="1">
      <alignment horizontal="left" vertical="center" wrapText="1"/>
      <protection locked="0"/>
    </xf>
    <xf numFmtId="0" fontId="3" fillId="2" borderId="1" xfId="1" applyNumberFormat="1" applyFont="1" applyFill="1" applyBorder="1" applyAlignment="1" applyProtection="1">
      <alignment horizontal="left" vertical="center" wrapText="1"/>
      <protection locked="0"/>
    </xf>
    <xf numFmtId="0" fontId="3" fillId="2" borderId="15" xfId="1" applyNumberFormat="1" applyFont="1" applyFill="1" applyBorder="1" applyAlignment="1" applyProtection="1">
      <alignment horizontal="left" vertical="center" wrapText="1"/>
      <protection locked="0"/>
    </xf>
    <xf numFmtId="0" fontId="23" fillId="0" borderId="13" xfId="0" applyFont="1" applyFill="1" applyBorder="1" applyAlignment="1" applyProtection="1">
      <alignment horizontal="left" vertical="center"/>
      <protection hidden="1"/>
    </xf>
    <xf numFmtId="0" fontId="23" fillId="0" borderId="12" xfId="0" applyFont="1" applyFill="1" applyBorder="1" applyAlignment="1" applyProtection="1">
      <alignment horizontal="left" vertical="center"/>
      <protection hidden="1"/>
    </xf>
    <xf numFmtId="0" fontId="28" fillId="0" borderId="13" xfId="0" applyFont="1" applyFill="1" applyBorder="1" applyAlignment="1" applyProtection="1">
      <alignment horizontal="left" vertical="center"/>
      <protection hidden="1"/>
    </xf>
    <xf numFmtId="0" fontId="28" fillId="0" borderId="12" xfId="0" applyFont="1" applyFill="1" applyBorder="1" applyAlignment="1" applyProtection="1">
      <alignment horizontal="left" vertical="center"/>
      <protection hidden="1"/>
    </xf>
    <xf numFmtId="0" fontId="3" fillId="2" borderId="26" xfId="1" applyNumberFormat="1" applyFont="1" applyFill="1" applyBorder="1" applyAlignment="1" applyProtection="1">
      <alignment horizontal="left" vertical="center" wrapText="1"/>
      <protection locked="0"/>
    </xf>
    <xf numFmtId="0" fontId="3" fillId="2" borderId="27" xfId="1" applyNumberFormat="1" applyFont="1" applyFill="1" applyBorder="1" applyAlignment="1" applyProtection="1">
      <alignment horizontal="left" vertical="center" wrapText="1"/>
      <protection locked="0"/>
    </xf>
    <xf numFmtId="0" fontId="3" fillId="2" borderId="28" xfId="1" applyNumberFormat="1" applyFont="1" applyFill="1" applyBorder="1" applyAlignment="1" applyProtection="1">
      <alignment horizontal="left" vertical="center" wrapText="1"/>
      <protection locked="0"/>
    </xf>
    <xf numFmtId="0" fontId="2" fillId="0" borderId="9" xfId="1" applyFont="1" applyBorder="1" applyAlignment="1" applyProtection="1">
      <alignment horizontal="center" vertical="top" wrapText="1"/>
    </xf>
    <xf numFmtId="0" fontId="2" fillId="0" borderId="10" xfId="1" applyFont="1" applyBorder="1" applyAlignment="1" applyProtection="1">
      <alignment horizontal="center" vertical="top"/>
    </xf>
    <xf numFmtId="0" fontId="3" fillId="0" borderId="18" xfId="1" applyFont="1" applyFill="1" applyBorder="1" applyAlignment="1" applyProtection="1">
      <alignment vertical="center" wrapText="1"/>
    </xf>
    <xf numFmtId="0" fontId="3" fillId="0" borderId="19" xfId="1" applyFont="1" applyFill="1" applyBorder="1" applyAlignment="1" applyProtection="1">
      <alignment vertical="center" wrapText="1"/>
    </xf>
    <xf numFmtId="0" fontId="3" fillId="0" borderId="44" xfId="1" applyFont="1" applyFill="1" applyBorder="1" applyAlignment="1" applyProtection="1">
      <alignment vertical="center" wrapText="1"/>
    </xf>
    <xf numFmtId="0" fontId="3" fillId="0" borderId="20" xfId="1" applyFont="1" applyFill="1" applyBorder="1" applyAlignment="1" applyProtection="1">
      <alignment vertical="center" wrapText="1"/>
    </xf>
    <xf numFmtId="0" fontId="3" fillId="0" borderId="35" xfId="1" applyFont="1" applyFill="1" applyBorder="1" applyAlignment="1" applyProtection="1">
      <alignment vertical="center" wrapText="1"/>
    </xf>
    <xf numFmtId="0" fontId="3" fillId="0" borderId="36" xfId="1" applyFont="1" applyFill="1" applyBorder="1" applyAlignment="1" applyProtection="1">
      <alignment vertical="center" wrapText="1"/>
    </xf>
    <xf numFmtId="0" fontId="3" fillId="0" borderId="45" xfId="1" applyFont="1" applyFill="1" applyBorder="1" applyAlignment="1" applyProtection="1">
      <alignment vertical="center" wrapText="1"/>
    </xf>
    <xf numFmtId="0" fontId="3" fillId="0" borderId="37" xfId="1" applyFont="1" applyFill="1" applyBorder="1" applyAlignment="1" applyProtection="1">
      <alignment vertical="center" wrapText="1"/>
    </xf>
    <xf numFmtId="0" fontId="3" fillId="0" borderId="6" xfId="1" applyFont="1" applyBorder="1" applyAlignment="1" applyProtection="1">
      <alignment horizontal="left" vertical="center"/>
    </xf>
    <xf numFmtId="0" fontId="3" fillId="0" borderId="7" xfId="1" applyFont="1" applyBorder="1" applyAlignment="1" applyProtection="1">
      <alignment horizontal="left" vertical="center"/>
    </xf>
    <xf numFmtId="0" fontId="3" fillId="0" borderId="16" xfId="1" applyFont="1" applyBorder="1" applyAlignment="1" applyProtection="1">
      <alignment horizontal="left" vertical="center"/>
    </xf>
    <xf numFmtId="0" fontId="3" fillId="0" borderId="0" xfId="1" applyFont="1" applyBorder="1" applyAlignment="1" applyProtection="1">
      <alignment horizontal="left" vertical="center"/>
    </xf>
    <xf numFmtId="0" fontId="3" fillId="0" borderId="17" xfId="1" applyFont="1" applyBorder="1" applyAlignment="1" applyProtection="1">
      <alignment horizontal="left" vertical="center"/>
    </xf>
    <xf numFmtId="0" fontId="30" fillId="5" borderId="32" xfId="1" applyFont="1" applyFill="1" applyBorder="1" applyAlignment="1" applyProtection="1">
      <alignment vertical="center" wrapText="1"/>
    </xf>
    <xf numFmtId="0" fontId="30" fillId="5" borderId="33" xfId="1" applyFont="1" applyFill="1" applyBorder="1" applyAlignment="1" applyProtection="1">
      <alignment vertical="center" wrapText="1"/>
    </xf>
    <xf numFmtId="0" fontId="30" fillId="5" borderId="47" xfId="1" applyFont="1" applyFill="1" applyBorder="1" applyAlignment="1" applyProtection="1">
      <alignment vertical="center" wrapText="1"/>
    </xf>
    <xf numFmtId="0" fontId="30" fillId="5" borderId="34" xfId="1" applyFont="1" applyFill="1" applyBorder="1" applyAlignment="1" applyProtection="1">
      <alignment vertical="center" wrapText="1"/>
    </xf>
    <xf numFmtId="0" fontId="30" fillId="5" borderId="32" xfId="1" quotePrefix="1" applyFont="1" applyFill="1" applyBorder="1" applyAlignment="1" applyProtection="1">
      <alignment vertical="center" wrapText="1"/>
    </xf>
    <xf numFmtId="0" fontId="3" fillId="0" borderId="14" xfId="1" applyFont="1" applyFill="1" applyBorder="1" applyAlignment="1" applyProtection="1">
      <alignment vertical="center" wrapText="1"/>
      <protection hidden="1"/>
    </xf>
    <xf numFmtId="0" fontId="3" fillId="0" borderId="1" xfId="1" applyFont="1" applyFill="1" applyBorder="1" applyAlignment="1" applyProtection="1">
      <alignment vertical="center" wrapText="1"/>
      <protection hidden="1"/>
    </xf>
    <xf numFmtId="0" fontId="3" fillId="0" borderId="15" xfId="1" applyFont="1" applyFill="1" applyBorder="1" applyAlignment="1" applyProtection="1">
      <alignment vertical="center" wrapText="1"/>
      <protection hidden="1"/>
    </xf>
    <xf numFmtId="0" fontId="5" fillId="0" borderId="29" xfId="1" applyFont="1" applyFill="1" applyBorder="1" applyAlignment="1" applyProtection="1">
      <alignment vertical="center" wrapText="1"/>
      <protection hidden="1"/>
    </xf>
    <xf numFmtId="0" fontId="5" fillId="0" borderId="30" xfId="1" applyFont="1" applyFill="1" applyBorder="1" applyAlignment="1" applyProtection="1">
      <alignment vertical="center" wrapText="1"/>
      <protection hidden="1"/>
    </xf>
    <xf numFmtId="0" fontId="5" fillId="0" borderId="31" xfId="1" applyFont="1" applyFill="1" applyBorder="1" applyAlignment="1" applyProtection="1">
      <alignment vertical="center" wrapText="1"/>
      <protection hidden="1"/>
    </xf>
    <xf numFmtId="0" fontId="5" fillId="0" borderId="18" xfId="1" applyFont="1" applyFill="1" applyBorder="1" applyAlignment="1" applyProtection="1">
      <alignment vertical="center" wrapText="1"/>
    </xf>
    <xf numFmtId="0" fontId="5" fillId="0" borderId="19" xfId="1" applyFont="1" applyFill="1" applyBorder="1" applyAlignment="1" applyProtection="1">
      <alignment vertical="center" wrapText="1"/>
    </xf>
    <xf numFmtId="0" fontId="5" fillId="0" borderId="44" xfId="1" applyFont="1" applyFill="1" applyBorder="1" applyAlignment="1" applyProtection="1">
      <alignment vertical="center" wrapText="1"/>
    </xf>
    <xf numFmtId="0" fontId="5" fillId="0" borderId="20" xfId="1" applyFont="1" applyFill="1" applyBorder="1" applyAlignment="1" applyProtection="1">
      <alignment vertical="center" wrapText="1"/>
    </xf>
    <xf numFmtId="0" fontId="3" fillId="0" borderId="14" xfId="1" applyFont="1" applyFill="1" applyBorder="1" applyAlignment="1" applyProtection="1">
      <alignment vertical="center" wrapText="1"/>
    </xf>
    <xf numFmtId="0" fontId="3" fillId="0" borderId="1" xfId="1" applyFont="1" applyFill="1" applyBorder="1" applyAlignment="1" applyProtection="1">
      <alignment vertical="center" wrapText="1"/>
    </xf>
    <xf numFmtId="0" fontId="3" fillId="0" borderId="15" xfId="1" applyFont="1" applyFill="1" applyBorder="1" applyAlignment="1" applyProtection="1">
      <alignment vertical="center" wrapText="1"/>
    </xf>
    <xf numFmtId="0" fontId="5" fillId="2" borderId="29" xfId="1" applyFont="1" applyFill="1" applyBorder="1" applyAlignment="1" applyProtection="1">
      <alignment vertical="center" wrapText="1"/>
      <protection locked="0"/>
    </xf>
    <xf numFmtId="0" fontId="5" fillId="2" borderId="30" xfId="1" applyFont="1" applyFill="1" applyBorder="1" applyAlignment="1" applyProtection="1">
      <alignment vertical="center" wrapText="1"/>
      <protection locked="0"/>
    </xf>
    <xf numFmtId="0" fontId="5" fillId="2" borderId="31" xfId="1" applyFont="1" applyFill="1" applyBorder="1" applyAlignment="1" applyProtection="1">
      <alignment vertical="center" wrapText="1"/>
      <protection locked="0"/>
    </xf>
    <xf numFmtId="0" fontId="2" fillId="0" borderId="21" xfId="1" applyFont="1" applyFill="1" applyBorder="1" applyAlignment="1" applyProtection="1">
      <alignment vertical="center" wrapText="1"/>
    </xf>
    <xf numFmtId="0" fontId="2" fillId="0" borderId="22" xfId="1" applyFont="1" applyFill="1" applyBorder="1" applyAlignment="1" applyProtection="1">
      <alignment vertical="center" wrapText="1"/>
    </xf>
    <xf numFmtId="0" fontId="2" fillId="0" borderId="46" xfId="1" applyFont="1" applyFill="1" applyBorder="1" applyAlignment="1" applyProtection="1">
      <alignment vertical="center" wrapText="1"/>
    </xf>
    <xf numFmtId="0" fontId="2" fillId="0" borderId="23" xfId="1" applyFont="1" applyFill="1" applyBorder="1" applyAlignment="1" applyProtection="1">
      <alignment vertical="center" wrapText="1"/>
    </xf>
    <xf numFmtId="0" fontId="2" fillId="0" borderId="5" xfId="1" applyFont="1" applyBorder="1" applyAlignment="1" applyProtection="1">
      <alignment horizontal="center" vertical="center"/>
    </xf>
    <xf numFmtId="0" fontId="2" fillId="0" borderId="6"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24"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25" xfId="1" applyFont="1" applyBorder="1" applyAlignment="1" applyProtection="1">
      <alignment horizontal="center" vertical="center"/>
    </xf>
    <xf numFmtId="1" fontId="3" fillId="0" borderId="9" xfId="1" applyNumberFormat="1" applyFont="1" applyFill="1" applyBorder="1" applyAlignment="1" applyProtection="1">
      <alignment horizontal="center" vertical="center" wrapText="1"/>
      <protection hidden="1"/>
    </xf>
    <xf numFmtId="1" fontId="3" fillId="0" borderId="48" xfId="1" applyNumberFormat="1" applyFont="1" applyFill="1" applyBorder="1" applyAlignment="1" applyProtection="1">
      <alignment horizontal="center" vertical="center" wrapText="1"/>
      <protection hidden="1"/>
    </xf>
    <xf numFmtId="1" fontId="3" fillId="0" borderId="49" xfId="1" applyNumberFormat="1" applyFont="1" applyFill="1" applyBorder="1" applyAlignment="1" applyProtection="1">
      <alignment horizontal="center" vertical="center" wrapText="1"/>
      <protection hidden="1"/>
    </xf>
    <xf numFmtId="1" fontId="3" fillId="0" borderId="50" xfId="1" applyNumberFormat="1" applyFont="1" applyFill="1" applyBorder="1" applyAlignment="1" applyProtection="1">
      <alignment horizontal="center" vertical="center" wrapText="1"/>
      <protection hidden="1"/>
    </xf>
    <xf numFmtId="0" fontId="3" fillId="2" borderId="29" xfId="1" applyNumberFormat="1" applyFont="1" applyFill="1" applyBorder="1" applyAlignment="1" applyProtection="1">
      <alignment horizontal="left" vertical="center" wrapText="1"/>
      <protection locked="0"/>
    </xf>
    <xf numFmtId="0" fontId="3" fillId="2" borderId="30" xfId="1" applyNumberFormat="1" applyFont="1" applyFill="1" applyBorder="1" applyAlignment="1" applyProtection="1">
      <alignment horizontal="left" vertical="center" wrapText="1"/>
      <protection locked="0"/>
    </xf>
    <xf numFmtId="0" fontId="3" fillId="2" borderId="31" xfId="1" applyNumberFormat="1" applyFont="1" applyFill="1" applyBorder="1" applyAlignment="1" applyProtection="1">
      <alignment horizontal="left" vertical="center" wrapText="1"/>
      <protection locked="0"/>
    </xf>
    <xf numFmtId="0" fontId="3" fillId="0" borderId="18" xfId="1" applyFont="1" applyFill="1" applyBorder="1" applyAlignment="1" applyProtection="1">
      <alignment vertical="center" wrapText="1"/>
      <protection hidden="1"/>
    </xf>
    <xf numFmtId="0" fontId="3" fillId="0" borderId="19" xfId="1" applyFont="1" applyFill="1" applyBorder="1" applyAlignment="1" applyProtection="1">
      <alignment vertical="center" wrapText="1"/>
      <protection hidden="1"/>
    </xf>
    <xf numFmtId="0" fontId="3" fillId="0" borderId="44" xfId="1" applyFont="1" applyFill="1" applyBorder="1" applyAlignment="1" applyProtection="1">
      <alignment vertical="center" wrapText="1"/>
      <protection hidden="1"/>
    </xf>
    <xf numFmtId="0" fontId="3" fillId="0" borderId="20" xfId="1" applyFont="1" applyFill="1" applyBorder="1" applyAlignment="1" applyProtection="1">
      <alignment vertical="center" wrapText="1"/>
      <protection hidden="1"/>
    </xf>
    <xf numFmtId="0" fontId="2" fillId="0" borderId="21" xfId="1" quotePrefix="1" applyFont="1" applyFill="1" applyBorder="1" applyAlignment="1" applyProtection="1">
      <alignment vertical="center" wrapText="1"/>
    </xf>
    <xf numFmtId="0" fontId="2" fillId="0" borderId="32" xfId="1" applyFont="1" applyFill="1" applyBorder="1" applyAlignment="1" applyProtection="1">
      <alignment vertical="center" wrapText="1"/>
    </xf>
    <xf numFmtId="0" fontId="2" fillId="0" borderId="33" xfId="1" applyFont="1" applyFill="1" applyBorder="1" applyAlignment="1" applyProtection="1">
      <alignment vertical="center" wrapText="1"/>
    </xf>
    <xf numFmtId="0" fontId="2" fillId="0" borderId="47" xfId="1" applyFont="1" applyFill="1" applyBorder="1" applyAlignment="1" applyProtection="1">
      <alignment vertical="center" wrapText="1"/>
    </xf>
    <xf numFmtId="0" fontId="2" fillId="0" borderId="34" xfId="1" applyFont="1" applyFill="1" applyBorder="1" applyAlignment="1" applyProtection="1">
      <alignment vertical="center" wrapText="1"/>
    </xf>
    <xf numFmtId="0" fontId="2" fillId="0" borderId="0" xfId="1" applyFont="1" applyFill="1" applyBorder="1" applyAlignment="1" applyProtection="1">
      <alignment vertical="top"/>
    </xf>
    <xf numFmtId="0" fontId="4" fillId="2" borderId="29" xfId="1" applyFont="1" applyFill="1" applyBorder="1" applyAlignment="1" applyProtection="1">
      <alignment vertical="top" wrapText="1"/>
      <protection locked="0"/>
    </xf>
    <xf numFmtId="0" fontId="4" fillId="2" borderId="30" xfId="1" applyFont="1" applyFill="1" applyBorder="1" applyAlignment="1" applyProtection="1">
      <alignment vertical="top" wrapText="1"/>
      <protection locked="0"/>
    </xf>
    <xf numFmtId="0" fontId="5" fillId="2" borderId="31" xfId="1" applyFont="1" applyFill="1" applyBorder="1" applyAlignment="1" applyProtection="1">
      <alignment vertical="top" wrapText="1"/>
      <protection locked="0"/>
    </xf>
    <xf numFmtId="0" fontId="5" fillId="2" borderId="29" xfId="1" applyFont="1" applyFill="1" applyBorder="1" applyAlignment="1" applyProtection="1">
      <alignment horizontal="left" vertical="top" wrapText="1"/>
      <protection locked="0"/>
    </xf>
    <xf numFmtId="0" fontId="5" fillId="2" borderId="30" xfId="1" applyFont="1" applyFill="1" applyBorder="1" applyAlignment="1" applyProtection="1">
      <alignment horizontal="left" vertical="top" wrapText="1"/>
      <protection locked="0"/>
    </xf>
    <xf numFmtId="0" fontId="5" fillId="2" borderId="31" xfId="1" applyFont="1" applyFill="1" applyBorder="1" applyAlignment="1" applyProtection="1">
      <alignment horizontal="left" vertical="top" wrapText="1"/>
      <protection locked="0"/>
    </xf>
    <xf numFmtId="0" fontId="2" fillId="0" borderId="14" xfId="1" applyFont="1" applyFill="1" applyBorder="1" applyAlignment="1" applyProtection="1">
      <alignment horizontal="left" vertical="top" wrapText="1"/>
    </xf>
    <xf numFmtId="0" fontId="2" fillId="0" borderId="1" xfId="1" applyFont="1" applyFill="1" applyBorder="1" applyAlignment="1" applyProtection="1">
      <alignment horizontal="left" vertical="top" wrapText="1"/>
    </xf>
    <xf numFmtId="0" fontId="3" fillId="0" borderId="15" xfId="1" applyFont="1" applyFill="1" applyBorder="1" applyAlignment="1" applyProtection="1">
      <alignment horizontal="left" vertical="top" wrapText="1"/>
    </xf>
    <xf numFmtId="0" fontId="3" fillId="0" borderId="14" xfId="1" applyFont="1" applyFill="1" applyBorder="1" applyAlignment="1" applyProtection="1">
      <alignment horizontal="left" vertical="top" wrapText="1"/>
    </xf>
    <xf numFmtId="0" fontId="3" fillId="0" borderId="1" xfId="1" applyFont="1" applyFill="1" applyBorder="1" applyAlignment="1" applyProtection="1">
      <alignment horizontal="left" vertical="top" wrapText="1"/>
    </xf>
    <xf numFmtId="0" fontId="3" fillId="0" borderId="26" xfId="1" applyFont="1" applyFill="1" applyBorder="1" applyAlignment="1" applyProtection="1">
      <alignment horizontal="left" vertical="top" wrapText="1"/>
    </xf>
    <xf numFmtId="0" fontId="3" fillId="0" borderId="27" xfId="1" applyFont="1" applyFill="1" applyBorder="1" applyAlignment="1" applyProtection="1">
      <alignment horizontal="left" vertical="top" wrapText="1"/>
    </xf>
    <xf numFmtId="0" fontId="3" fillId="0" borderId="28" xfId="1" applyFont="1" applyFill="1" applyBorder="1" applyAlignment="1" applyProtection="1">
      <alignment horizontal="left" vertical="top" wrapText="1"/>
    </xf>
    <xf numFmtId="0" fontId="3" fillId="0" borderId="14" xfId="1" applyFont="1" applyFill="1" applyBorder="1" applyAlignment="1" applyProtection="1">
      <alignment vertical="top" wrapText="1"/>
    </xf>
    <xf numFmtId="0" fontId="3" fillId="0" borderId="1" xfId="1" applyFont="1" applyFill="1" applyBorder="1" applyAlignment="1" applyProtection="1">
      <alignment vertical="top" wrapText="1"/>
    </xf>
    <xf numFmtId="0" fontId="3" fillId="0" borderId="15" xfId="1" applyFont="1" applyFill="1" applyBorder="1" applyAlignment="1" applyProtection="1">
      <alignment vertical="top" wrapText="1"/>
    </xf>
    <xf numFmtId="0" fontId="3" fillId="0" borderId="26" xfId="1" applyFont="1" applyFill="1" applyBorder="1" applyAlignment="1" applyProtection="1">
      <alignment vertical="top" wrapText="1"/>
    </xf>
    <xf numFmtId="0" fontId="3" fillId="0" borderId="27" xfId="1" applyFont="1" applyFill="1" applyBorder="1" applyAlignment="1" applyProtection="1">
      <alignment vertical="top" wrapText="1"/>
    </xf>
    <xf numFmtId="0" fontId="3" fillId="0" borderId="28" xfId="1" applyFont="1" applyFill="1" applyBorder="1" applyAlignment="1" applyProtection="1">
      <alignment vertical="top" wrapText="1"/>
    </xf>
    <xf numFmtId="0" fontId="26" fillId="0" borderId="27" xfId="1" applyFont="1" applyFill="1" applyBorder="1" applyAlignment="1" applyProtection="1">
      <alignment horizontal="left" vertical="top" wrapText="1"/>
    </xf>
    <xf numFmtId="0" fontId="26" fillId="0" borderId="28" xfId="1" applyFont="1" applyFill="1" applyBorder="1" applyAlignment="1" applyProtection="1">
      <alignment horizontal="left" vertical="top" wrapText="1"/>
    </xf>
    <xf numFmtId="0" fontId="3" fillId="0" borderId="41" xfId="1" applyFont="1" applyFill="1" applyBorder="1" applyAlignment="1" applyProtection="1">
      <alignment vertical="top" wrapText="1"/>
    </xf>
    <xf numFmtId="0" fontId="3" fillId="0" borderId="42" xfId="1" applyFont="1" applyFill="1" applyBorder="1" applyAlignment="1" applyProtection="1">
      <alignment vertical="top" wrapText="1"/>
    </xf>
    <xf numFmtId="0" fontId="3" fillId="0" borderId="43" xfId="1" applyFont="1" applyFill="1" applyBorder="1" applyAlignment="1" applyProtection="1">
      <alignment vertical="top" wrapText="1"/>
    </xf>
    <xf numFmtId="0" fontId="26" fillId="0" borderId="41" xfId="1" applyFont="1" applyFill="1" applyBorder="1" applyAlignment="1" applyProtection="1">
      <alignment horizontal="left" vertical="top" wrapText="1"/>
    </xf>
    <xf numFmtId="0" fontId="26" fillId="0" borderId="42" xfId="1" applyFont="1" applyFill="1" applyBorder="1" applyAlignment="1" applyProtection="1">
      <alignment horizontal="left" vertical="top" wrapText="1"/>
    </xf>
    <xf numFmtId="0" fontId="26" fillId="0" borderId="43" xfId="1" applyFont="1" applyFill="1" applyBorder="1" applyAlignment="1" applyProtection="1">
      <alignment horizontal="left" vertical="top" wrapText="1"/>
    </xf>
    <xf numFmtId="0" fontId="2" fillId="0" borderId="14" xfId="1" applyFont="1" applyFill="1" applyBorder="1" applyAlignment="1" applyProtection="1">
      <alignment vertical="top" wrapText="1"/>
    </xf>
    <xf numFmtId="0" fontId="2" fillId="0" borderId="1" xfId="1" applyFont="1" applyFill="1" applyBorder="1" applyAlignment="1" applyProtection="1">
      <alignment vertical="top" wrapText="1"/>
    </xf>
    <xf numFmtId="0" fontId="2" fillId="0" borderId="15" xfId="1" applyFont="1" applyFill="1" applyBorder="1" applyAlignment="1" applyProtection="1">
      <alignment vertical="top" wrapText="1"/>
    </xf>
    <xf numFmtId="0" fontId="3" fillId="0" borderId="16" xfId="1" applyFont="1" applyFill="1" applyBorder="1" applyAlignment="1" applyProtection="1">
      <alignment vertical="top" wrapText="1"/>
    </xf>
    <xf numFmtId="0" fontId="3" fillId="0" borderId="0" xfId="1" applyFont="1" applyFill="1" applyBorder="1" applyAlignment="1" applyProtection="1">
      <alignment vertical="top" wrapText="1"/>
    </xf>
    <xf numFmtId="0" fontId="3" fillId="0" borderId="17" xfId="1" applyFont="1" applyFill="1" applyBorder="1" applyAlignment="1" applyProtection="1">
      <alignment vertical="top" wrapText="1"/>
    </xf>
    <xf numFmtId="0" fontId="26" fillId="0" borderId="1" xfId="1" applyFont="1" applyFill="1" applyBorder="1" applyAlignment="1" applyProtection="1">
      <alignment horizontal="left" vertical="top" wrapText="1"/>
    </xf>
    <xf numFmtId="0" fontId="26" fillId="0" borderId="15" xfId="1" applyFont="1" applyFill="1" applyBorder="1" applyAlignment="1" applyProtection="1">
      <alignment horizontal="left" vertical="top" wrapText="1"/>
    </xf>
    <xf numFmtId="0" fontId="3" fillId="0" borderId="16" xfId="1" applyFont="1" applyFill="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3" fillId="0" borderId="17" xfId="1" applyFont="1" applyFill="1" applyBorder="1" applyAlignment="1" applyProtection="1">
      <alignment horizontal="left" vertical="top" wrapText="1"/>
    </xf>
    <xf numFmtId="0" fontId="2" fillId="0" borderId="38" xfId="1" applyFont="1" applyFill="1" applyBorder="1" applyAlignment="1" applyProtection="1">
      <alignment vertical="top" wrapText="1"/>
    </xf>
    <xf numFmtId="0" fontId="2" fillId="0" borderId="39" xfId="1" applyFont="1" applyFill="1" applyBorder="1" applyAlignment="1" applyProtection="1">
      <alignment vertical="top" wrapText="1"/>
    </xf>
    <xf numFmtId="0" fontId="3" fillId="0" borderId="40" xfId="1" applyFont="1" applyFill="1" applyBorder="1" applyAlignment="1" applyProtection="1">
      <alignment vertical="top" wrapText="1"/>
    </xf>
    <xf numFmtId="0" fontId="26" fillId="0" borderId="38" xfId="1" applyFont="1" applyFill="1" applyBorder="1" applyAlignment="1" applyProtection="1">
      <alignment horizontal="left" vertical="top" wrapText="1"/>
    </xf>
    <xf numFmtId="0" fontId="26" fillId="0" borderId="39" xfId="1" applyFont="1" applyFill="1" applyBorder="1" applyAlignment="1" applyProtection="1">
      <alignment horizontal="left" vertical="top" wrapText="1"/>
    </xf>
    <xf numFmtId="0" fontId="26" fillId="0" borderId="40" xfId="1" applyFont="1" applyFill="1" applyBorder="1" applyAlignment="1" applyProtection="1">
      <alignment horizontal="left" vertical="top" wrapText="1"/>
    </xf>
    <xf numFmtId="0" fontId="3" fillId="0" borderId="0" xfId="1" applyFont="1" applyAlignment="1" applyProtection="1">
      <alignment horizontal="left" vertical="center" wrapText="1"/>
    </xf>
    <xf numFmtId="0" fontId="26" fillId="0" borderId="0" xfId="1" applyFont="1" applyAlignment="1" applyProtection="1">
      <alignment horizontal="left" vertical="top"/>
    </xf>
    <xf numFmtId="0" fontId="3" fillId="0" borderId="7" xfId="1" applyFont="1" applyBorder="1" applyAlignment="1" applyProtection="1">
      <alignment vertical="center"/>
    </xf>
    <xf numFmtId="0" fontId="3" fillId="0" borderId="24" xfId="1" applyFont="1" applyBorder="1" applyAlignment="1" applyProtection="1">
      <alignment vertical="center"/>
    </xf>
    <xf numFmtId="0" fontId="3" fillId="0" borderId="3" xfId="1" applyFont="1" applyBorder="1" applyAlignment="1" applyProtection="1">
      <alignment vertical="center"/>
    </xf>
    <xf numFmtId="0" fontId="3" fillId="0" borderId="25" xfId="1" applyFont="1" applyBorder="1" applyAlignment="1" applyProtection="1">
      <alignment vertical="center"/>
    </xf>
  </cellXfs>
  <cellStyles count="3">
    <cellStyle name="Normal" xfId="0" builtinId="0"/>
    <cellStyle name="Normal 3" xfId="1"/>
    <cellStyle name="Pourcentage 2" xfId="2"/>
  </cellStyles>
  <dxfs count="10">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A3A3"/>
      <color rgb="FFFF8181"/>
      <color rgb="FFFFCCCC"/>
      <color rgb="FFFFB9B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691335</xdr:colOff>
      <xdr:row>0</xdr:row>
      <xdr:rowOff>621661</xdr:rowOff>
    </xdr:from>
    <xdr:to>
      <xdr:col>11</xdr:col>
      <xdr:colOff>1761</xdr:colOff>
      <xdr:row>0</xdr:row>
      <xdr:rowOff>1053304</xdr:rowOff>
    </xdr:to>
    <xdr:pic>
      <xdr:nvPicPr>
        <xdr:cNvPr id="5" name="Image 4">
          <a:extLst>
            <a:ext uri="{FF2B5EF4-FFF2-40B4-BE49-F238E27FC236}">
              <a16:creationId xmlns:a16="http://schemas.microsoft.com/office/drawing/2014/main" id="{3919EA50-BD21-417C-8B11-612E5926C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2058" y="621661"/>
          <a:ext cx="1450512" cy="431643"/>
        </a:xfrm>
        <a:prstGeom prst="rect">
          <a:avLst/>
        </a:prstGeom>
      </xdr:spPr>
    </xdr:pic>
    <xdr:clientData/>
  </xdr:twoCellAnchor>
  <xdr:twoCellAnchor editAs="oneCell">
    <xdr:from>
      <xdr:col>8</xdr:col>
      <xdr:colOff>691244</xdr:colOff>
      <xdr:row>0</xdr:row>
      <xdr:rowOff>0</xdr:rowOff>
    </xdr:from>
    <xdr:to>
      <xdr:col>10</xdr:col>
      <xdr:colOff>712103</xdr:colOff>
      <xdr:row>0</xdr:row>
      <xdr:rowOff>616490</xdr:rowOff>
    </xdr:to>
    <xdr:pic>
      <xdr:nvPicPr>
        <xdr:cNvPr id="6" name="Image 5">
          <a:extLst>
            <a:ext uri="{FF2B5EF4-FFF2-40B4-BE49-F238E27FC236}">
              <a16:creationId xmlns:a16="http://schemas.microsoft.com/office/drawing/2014/main" id="{26DDE99D-8325-4F93-A8D5-DBDA6FD15A6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043" b="8507"/>
        <a:stretch/>
      </xdr:blipFill>
      <xdr:spPr>
        <a:xfrm>
          <a:off x="7456715" y="0"/>
          <a:ext cx="1446888" cy="616490"/>
        </a:xfrm>
        <a:prstGeom prst="rect">
          <a:avLst/>
        </a:prstGeom>
      </xdr:spPr>
    </xdr:pic>
    <xdr:clientData/>
  </xdr:twoCellAnchor>
  <xdr:twoCellAnchor>
    <xdr:from>
      <xdr:col>0</xdr:col>
      <xdr:colOff>0</xdr:colOff>
      <xdr:row>0</xdr:row>
      <xdr:rowOff>0</xdr:rowOff>
    </xdr:from>
    <xdr:to>
      <xdr:col>4</xdr:col>
      <xdr:colOff>4216</xdr:colOff>
      <xdr:row>0</xdr:row>
      <xdr:rowOff>1024758</xdr:rowOff>
    </xdr:to>
    <xdr:pic>
      <xdr:nvPicPr>
        <xdr:cNvPr id="8" name="Image 1">
          <a:extLst>
            <a:ext uri="{FF2B5EF4-FFF2-40B4-BE49-F238E27FC236}">
              <a16:creationId xmlns:a16="http://schemas.microsoft.com/office/drawing/2014/main" id="{0136DBD4-3877-4E44-AA61-51AAFE9029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004466" cy="1024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4216</xdr:colOff>
      <xdr:row>0</xdr:row>
      <xdr:rowOff>1024758</xdr:rowOff>
    </xdr:to>
    <xdr:pic>
      <xdr:nvPicPr>
        <xdr:cNvPr id="9" name="Image 1">
          <a:extLst>
            <a:ext uri="{FF2B5EF4-FFF2-40B4-BE49-F238E27FC236}">
              <a16:creationId xmlns:a16="http://schemas.microsoft.com/office/drawing/2014/main" id="{1B490650-B27A-49EB-AC72-C4447BE2B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4466" cy="1024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552541</xdr:colOff>
      <xdr:row>0</xdr:row>
      <xdr:rowOff>621661</xdr:rowOff>
    </xdr:from>
    <xdr:to>
      <xdr:col>15</xdr:col>
      <xdr:colOff>2803</xdr:colOff>
      <xdr:row>0</xdr:row>
      <xdr:rowOff>1053304</xdr:rowOff>
    </xdr:to>
    <xdr:pic>
      <xdr:nvPicPr>
        <xdr:cNvPr id="10" name="Image 9">
          <a:extLst>
            <a:ext uri="{FF2B5EF4-FFF2-40B4-BE49-F238E27FC236}">
              <a16:creationId xmlns:a16="http://schemas.microsoft.com/office/drawing/2014/main" id="{571B6C1D-3C17-4036-ADDD-B383CAF142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58166" y="621661"/>
          <a:ext cx="1450512" cy="431643"/>
        </a:xfrm>
        <a:prstGeom prst="rect">
          <a:avLst/>
        </a:prstGeom>
      </xdr:spPr>
    </xdr:pic>
    <xdr:clientData/>
  </xdr:twoCellAnchor>
  <xdr:twoCellAnchor editAs="oneCell">
    <xdr:from>
      <xdr:col>12</xdr:col>
      <xdr:colOff>552450</xdr:colOff>
      <xdr:row>0</xdr:row>
      <xdr:rowOff>0</xdr:rowOff>
    </xdr:from>
    <xdr:to>
      <xdr:col>14</xdr:col>
      <xdr:colOff>714158</xdr:colOff>
      <xdr:row>0</xdr:row>
      <xdr:rowOff>616490</xdr:rowOff>
    </xdr:to>
    <xdr:pic>
      <xdr:nvPicPr>
        <xdr:cNvPr id="11" name="Image 10">
          <a:extLst>
            <a:ext uri="{FF2B5EF4-FFF2-40B4-BE49-F238E27FC236}">
              <a16:creationId xmlns:a16="http://schemas.microsoft.com/office/drawing/2014/main" id="{FAF5121D-D0D8-4AF8-93D8-0B5DB8475D3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043" b="8507"/>
        <a:stretch/>
      </xdr:blipFill>
      <xdr:spPr>
        <a:xfrm>
          <a:off x="7458075" y="0"/>
          <a:ext cx="1447583" cy="6164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4216</xdr:colOff>
      <xdr:row>0</xdr:row>
      <xdr:rowOff>1024758</xdr:rowOff>
    </xdr:to>
    <xdr:pic>
      <xdr:nvPicPr>
        <xdr:cNvPr id="9" name="Image 1">
          <a:extLst>
            <a:ext uri="{FF2B5EF4-FFF2-40B4-BE49-F238E27FC236}">
              <a16:creationId xmlns:a16="http://schemas.microsoft.com/office/drawing/2014/main" id="{608A94A4-5CF2-4D9E-89E3-1F8040F39F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4466" cy="1024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647791</xdr:colOff>
      <xdr:row>0</xdr:row>
      <xdr:rowOff>621661</xdr:rowOff>
    </xdr:from>
    <xdr:to>
      <xdr:col>13</xdr:col>
      <xdr:colOff>2803</xdr:colOff>
      <xdr:row>1</xdr:row>
      <xdr:rowOff>5554</xdr:rowOff>
    </xdr:to>
    <xdr:pic>
      <xdr:nvPicPr>
        <xdr:cNvPr id="10" name="Image 9">
          <a:extLst>
            <a:ext uri="{FF2B5EF4-FFF2-40B4-BE49-F238E27FC236}">
              <a16:creationId xmlns:a16="http://schemas.microsoft.com/office/drawing/2014/main" id="{1213D4B0-23C4-482C-AE47-60C8C8761E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58166" y="621661"/>
          <a:ext cx="1450512" cy="431643"/>
        </a:xfrm>
        <a:prstGeom prst="rect">
          <a:avLst/>
        </a:prstGeom>
      </xdr:spPr>
    </xdr:pic>
    <xdr:clientData/>
  </xdr:twoCellAnchor>
  <xdr:twoCellAnchor editAs="oneCell">
    <xdr:from>
      <xdr:col>11</xdr:col>
      <xdr:colOff>647700</xdr:colOff>
      <xdr:row>0</xdr:row>
      <xdr:rowOff>0</xdr:rowOff>
    </xdr:from>
    <xdr:to>
      <xdr:col>12</xdr:col>
      <xdr:colOff>1428533</xdr:colOff>
      <xdr:row>0</xdr:row>
      <xdr:rowOff>616490</xdr:rowOff>
    </xdr:to>
    <xdr:pic>
      <xdr:nvPicPr>
        <xdr:cNvPr id="11" name="Image 10">
          <a:extLst>
            <a:ext uri="{FF2B5EF4-FFF2-40B4-BE49-F238E27FC236}">
              <a16:creationId xmlns:a16="http://schemas.microsoft.com/office/drawing/2014/main" id="{B027058E-2F4F-4CE1-A9EC-58A6E4CDE56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043" b="8507"/>
        <a:stretch/>
      </xdr:blipFill>
      <xdr:spPr>
        <a:xfrm>
          <a:off x="7458075" y="0"/>
          <a:ext cx="1447583" cy="6164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1594891</xdr:colOff>
      <xdr:row>0</xdr:row>
      <xdr:rowOff>1024758</xdr:rowOff>
    </xdr:to>
    <xdr:pic>
      <xdr:nvPicPr>
        <xdr:cNvPr id="8" name="Image 1">
          <a:extLst>
            <a:ext uri="{FF2B5EF4-FFF2-40B4-BE49-F238E27FC236}">
              <a16:creationId xmlns:a16="http://schemas.microsoft.com/office/drawing/2014/main" id="{E955540A-752D-4C1E-A8C5-48A4FC1272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4466" cy="1024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1257391</xdr:colOff>
      <xdr:row>0</xdr:row>
      <xdr:rowOff>621661</xdr:rowOff>
    </xdr:from>
    <xdr:to>
      <xdr:col>16</xdr:col>
      <xdr:colOff>2803</xdr:colOff>
      <xdr:row>1</xdr:row>
      <xdr:rowOff>5554</xdr:rowOff>
    </xdr:to>
    <xdr:pic>
      <xdr:nvPicPr>
        <xdr:cNvPr id="11" name="Image 10">
          <a:extLst>
            <a:ext uri="{FF2B5EF4-FFF2-40B4-BE49-F238E27FC236}">
              <a16:creationId xmlns:a16="http://schemas.microsoft.com/office/drawing/2014/main" id="{AE30C5E0-6A29-409A-8EC0-964AFCA58A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91" y="621661"/>
          <a:ext cx="1450512" cy="431643"/>
        </a:xfrm>
        <a:prstGeom prst="rect">
          <a:avLst/>
        </a:prstGeom>
      </xdr:spPr>
    </xdr:pic>
    <xdr:clientData/>
  </xdr:twoCellAnchor>
  <xdr:twoCellAnchor editAs="oneCell">
    <xdr:from>
      <xdr:col>14</xdr:col>
      <xdr:colOff>1257300</xdr:colOff>
      <xdr:row>0</xdr:row>
      <xdr:rowOff>0</xdr:rowOff>
    </xdr:from>
    <xdr:to>
      <xdr:col>15</xdr:col>
      <xdr:colOff>1428533</xdr:colOff>
      <xdr:row>0</xdr:row>
      <xdr:rowOff>616490</xdr:rowOff>
    </xdr:to>
    <xdr:pic>
      <xdr:nvPicPr>
        <xdr:cNvPr id="12" name="Image 11">
          <a:extLst>
            <a:ext uri="{FF2B5EF4-FFF2-40B4-BE49-F238E27FC236}">
              <a16:creationId xmlns:a16="http://schemas.microsoft.com/office/drawing/2014/main" id="{B02899D2-037F-43CC-B769-5A6545093F1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043" b="8507"/>
        <a:stretch/>
      </xdr:blipFill>
      <xdr:spPr>
        <a:xfrm>
          <a:off x="7467600" y="0"/>
          <a:ext cx="1447583" cy="6164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934735</xdr:colOff>
      <xdr:row>0</xdr:row>
      <xdr:rowOff>1024758</xdr:rowOff>
    </xdr:to>
    <xdr:pic>
      <xdr:nvPicPr>
        <xdr:cNvPr id="9" name="Image 1">
          <a:extLst>
            <a:ext uri="{FF2B5EF4-FFF2-40B4-BE49-F238E27FC236}">
              <a16:creationId xmlns:a16="http://schemas.microsoft.com/office/drawing/2014/main" id="{9B3C48E1-6967-4652-8D44-C39A61582C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4466" cy="1024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5219791</xdr:colOff>
      <xdr:row>0</xdr:row>
      <xdr:rowOff>621661</xdr:rowOff>
    </xdr:from>
    <xdr:to>
      <xdr:col>9</xdr:col>
      <xdr:colOff>2803</xdr:colOff>
      <xdr:row>0</xdr:row>
      <xdr:rowOff>1053304</xdr:rowOff>
    </xdr:to>
    <xdr:pic>
      <xdr:nvPicPr>
        <xdr:cNvPr id="10" name="Image 9">
          <a:extLst>
            <a:ext uri="{FF2B5EF4-FFF2-40B4-BE49-F238E27FC236}">
              <a16:creationId xmlns:a16="http://schemas.microsoft.com/office/drawing/2014/main" id="{775A2C01-7FDB-4CEB-A403-E9DE747BC2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91" y="621661"/>
          <a:ext cx="1450512" cy="431643"/>
        </a:xfrm>
        <a:prstGeom prst="rect">
          <a:avLst/>
        </a:prstGeom>
      </xdr:spPr>
    </xdr:pic>
    <xdr:clientData/>
  </xdr:twoCellAnchor>
  <xdr:twoCellAnchor editAs="oneCell">
    <xdr:from>
      <xdr:col>5</xdr:col>
      <xdr:colOff>5219700</xdr:colOff>
      <xdr:row>0</xdr:row>
      <xdr:rowOff>0</xdr:rowOff>
    </xdr:from>
    <xdr:to>
      <xdr:col>8</xdr:col>
      <xdr:colOff>476033</xdr:colOff>
      <xdr:row>0</xdr:row>
      <xdr:rowOff>616490</xdr:rowOff>
    </xdr:to>
    <xdr:pic>
      <xdr:nvPicPr>
        <xdr:cNvPr id="11" name="Image 10">
          <a:extLst>
            <a:ext uri="{FF2B5EF4-FFF2-40B4-BE49-F238E27FC236}">
              <a16:creationId xmlns:a16="http://schemas.microsoft.com/office/drawing/2014/main" id="{E1D6D8BB-FD4A-4896-B290-19B25290F1E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043" b="8507"/>
        <a:stretch/>
      </xdr:blipFill>
      <xdr:spPr>
        <a:xfrm>
          <a:off x="7467600" y="0"/>
          <a:ext cx="1447583" cy="61649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mpas-management.c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N26"/>
  <sheetViews>
    <sheetView showGridLines="0" tabSelected="1" zoomScaleNormal="100" zoomScaleSheetLayoutView="70" workbookViewId="0">
      <selection activeCell="F5" sqref="F5:I5"/>
    </sheetView>
  </sheetViews>
  <sheetFormatPr baseColWidth="10" defaultColWidth="11.42578125" defaultRowHeight="12.75" x14ac:dyDescent="0.2"/>
  <cols>
    <col min="1" max="1" width="3" style="6" customWidth="1"/>
    <col min="2" max="2" width="9.85546875" style="6" customWidth="1"/>
    <col min="3" max="3" width="9.5703125" style="6" customWidth="1"/>
    <col min="4" max="4" width="7.5703125" style="6" customWidth="1"/>
    <col min="5" max="5" width="3.5703125" style="6" customWidth="1"/>
    <col min="6" max="6" width="14.28515625" style="6" customWidth="1"/>
    <col min="7" max="7" width="42.85546875" style="6" customWidth="1"/>
    <col min="8" max="11" width="10.7109375" style="6" customWidth="1"/>
    <col min="12" max="12" width="17.5703125" style="60" customWidth="1"/>
    <col min="13" max="14" width="11.42578125" style="60"/>
    <col min="15" max="16384" width="11.42578125" style="6"/>
  </cols>
  <sheetData>
    <row r="1" spans="1:14" s="97" customFormat="1" ht="83.25" customHeight="1" x14ac:dyDescent="0.2">
      <c r="B1" s="85"/>
      <c r="C1" s="85"/>
      <c r="D1" s="85"/>
      <c r="E1" s="85"/>
      <c r="F1" s="154" t="s">
        <v>49</v>
      </c>
      <c r="G1" s="154"/>
      <c r="H1" s="154"/>
      <c r="I1" s="154"/>
      <c r="J1" s="85"/>
      <c r="K1" s="85"/>
      <c r="L1" s="85"/>
      <c r="M1" s="85"/>
      <c r="N1" s="85"/>
    </row>
    <row r="2" spans="1:14" s="86" customFormat="1" ht="12.75" customHeight="1" x14ac:dyDescent="0.2">
      <c r="A2" s="1"/>
      <c r="B2" s="1"/>
      <c r="C2" s="1"/>
      <c r="D2" s="1"/>
      <c r="E2" s="1"/>
      <c r="F2" s="1"/>
      <c r="G2" s="1"/>
      <c r="H2" s="1"/>
      <c r="I2" s="1"/>
      <c r="J2" s="93"/>
      <c r="K2" s="93"/>
    </row>
    <row r="3" spans="1:14" s="87" customFormat="1" ht="80.25" customHeight="1" x14ac:dyDescent="0.45">
      <c r="A3" s="119" t="s">
        <v>50</v>
      </c>
      <c r="B3" s="120"/>
      <c r="C3" s="120"/>
      <c r="D3" s="120"/>
      <c r="E3" s="120"/>
      <c r="F3" s="120"/>
      <c r="G3" s="120"/>
      <c r="H3" s="120"/>
      <c r="I3" s="120"/>
      <c r="J3" s="120"/>
      <c r="K3" s="120"/>
      <c r="L3" s="86"/>
    </row>
    <row r="4" spans="1:14" s="86" customFormat="1" ht="45.75" customHeight="1" thickBot="1" x14ac:dyDescent="0.25">
      <c r="A4" s="1"/>
      <c r="B4" s="1"/>
      <c r="C4" s="1"/>
      <c r="D4" s="1"/>
      <c r="E4" s="1"/>
      <c r="F4" s="1"/>
      <c r="G4" s="1"/>
      <c r="H4" s="1"/>
      <c r="I4" s="1"/>
      <c r="J4" s="93"/>
      <c r="K4" s="93"/>
    </row>
    <row r="5" spans="1:14" s="109" customFormat="1" ht="34.5" customHeight="1" thickBot="1" x14ac:dyDescent="0.25">
      <c r="A5" s="98" t="s">
        <v>14</v>
      </c>
      <c r="B5" s="107"/>
      <c r="C5" s="108"/>
      <c r="D5" s="108"/>
      <c r="E5" s="108"/>
      <c r="F5" s="155" t="s">
        <v>51</v>
      </c>
      <c r="G5" s="156"/>
      <c r="H5" s="156"/>
      <c r="I5" s="157"/>
      <c r="J5" s="27"/>
      <c r="K5" s="27"/>
      <c r="L5" s="107"/>
      <c r="M5" s="107"/>
      <c r="N5" s="107"/>
    </row>
    <row r="6" spans="1:14" ht="19.5" customHeight="1" thickBot="1" x14ac:dyDescent="0.25">
      <c r="A6" s="5"/>
      <c r="B6" s="1"/>
      <c r="C6" s="1"/>
      <c r="D6" s="1"/>
      <c r="E6" s="1"/>
      <c r="F6" s="1"/>
      <c r="G6" s="1"/>
      <c r="H6" s="1"/>
      <c r="I6" s="1"/>
      <c r="J6" s="27"/>
      <c r="K6" s="27"/>
    </row>
    <row r="7" spans="1:14" s="72" customFormat="1" ht="30" customHeight="1" thickBot="1" x14ac:dyDescent="0.4">
      <c r="A7" s="110" t="s">
        <v>99</v>
      </c>
      <c r="B7" s="64"/>
      <c r="C7" s="64"/>
      <c r="D7" s="64"/>
      <c r="E7" s="64"/>
      <c r="F7" s="158" t="s">
        <v>100</v>
      </c>
      <c r="G7" s="159"/>
      <c r="H7" s="159"/>
      <c r="I7" s="160"/>
      <c r="J7" s="27"/>
      <c r="K7" s="27"/>
      <c r="L7" s="88"/>
      <c r="M7" s="88"/>
      <c r="N7" s="88"/>
    </row>
    <row r="8" spans="1:14" ht="112.5" customHeight="1" x14ac:dyDescent="0.2">
      <c r="A8" s="5"/>
      <c r="B8" s="1"/>
      <c r="C8" s="1"/>
      <c r="D8" s="1"/>
      <c r="E8" s="1"/>
      <c r="F8" s="1"/>
      <c r="G8" s="1"/>
      <c r="H8" s="1"/>
      <c r="I8" s="1"/>
      <c r="J8" s="27"/>
      <c r="K8" s="27"/>
    </row>
    <row r="9" spans="1:14" s="72" customFormat="1" ht="30.75" customHeight="1" x14ac:dyDescent="0.35">
      <c r="A9" s="43" t="s">
        <v>1</v>
      </c>
      <c r="B9" s="43" t="s">
        <v>7</v>
      </c>
      <c r="C9" s="64"/>
      <c r="D9" s="64"/>
      <c r="E9" s="64"/>
      <c r="F9" s="64"/>
      <c r="G9" s="64"/>
      <c r="H9" s="64"/>
      <c r="I9" s="64"/>
      <c r="J9" s="71"/>
      <c r="K9" s="71"/>
      <c r="L9" s="88"/>
      <c r="M9" s="88"/>
      <c r="N9" s="88"/>
    </row>
    <row r="10" spans="1:14" s="20" customFormat="1" ht="52.5" customHeight="1" x14ac:dyDescent="0.25">
      <c r="A10" s="65"/>
      <c r="B10" s="153" t="s">
        <v>46</v>
      </c>
      <c r="C10" s="153"/>
      <c r="D10" s="153"/>
      <c r="E10" s="153"/>
      <c r="F10" s="153"/>
      <c r="G10" s="153"/>
      <c r="H10" s="153"/>
      <c r="I10" s="153"/>
      <c r="J10" s="153"/>
      <c r="K10" s="54"/>
      <c r="L10" s="89"/>
      <c r="M10" s="89"/>
      <c r="N10" s="89"/>
    </row>
    <row r="11" spans="1:14" s="69" customFormat="1" ht="11.25" customHeight="1" thickBot="1" x14ac:dyDescent="0.25">
      <c r="A11" s="66"/>
      <c r="B11" s="66"/>
      <c r="C11" s="66"/>
      <c r="D11" s="66"/>
      <c r="E11" s="66"/>
      <c r="F11" s="66"/>
      <c r="G11" s="66"/>
      <c r="H11" s="66"/>
      <c r="I11" s="66"/>
      <c r="J11" s="68"/>
      <c r="K11" s="68"/>
      <c r="L11" s="90"/>
      <c r="M11" s="90"/>
      <c r="N11" s="90"/>
    </row>
    <row r="12" spans="1:14" s="39" customFormat="1" ht="22.5" customHeight="1" x14ac:dyDescent="0.2">
      <c r="A12" s="70"/>
      <c r="B12" s="111" t="s">
        <v>102</v>
      </c>
      <c r="C12" s="112"/>
      <c r="D12" s="112"/>
      <c r="E12" s="112"/>
      <c r="F12" s="112"/>
      <c r="G12" s="112"/>
      <c r="H12" s="112"/>
      <c r="I12" s="112"/>
      <c r="J12" s="112"/>
      <c r="K12" s="113"/>
      <c r="L12" s="45"/>
      <c r="M12" s="45"/>
      <c r="N12" s="45"/>
    </row>
    <row r="13" spans="1:14" s="20" customFormat="1" ht="87.75" customHeight="1" thickBot="1" x14ac:dyDescent="0.3">
      <c r="A13" s="70"/>
      <c r="B13" s="163" t="s">
        <v>101</v>
      </c>
      <c r="C13" s="162"/>
      <c r="D13" s="115"/>
      <c r="E13" s="162" t="s">
        <v>36</v>
      </c>
      <c r="F13" s="162"/>
      <c r="G13" s="162"/>
      <c r="H13" s="162"/>
      <c r="I13" s="162"/>
      <c r="J13" s="162"/>
      <c r="K13" s="114"/>
      <c r="L13" s="89"/>
      <c r="M13" s="89"/>
      <c r="N13" s="89"/>
    </row>
    <row r="14" spans="1:14" s="69" customFormat="1" ht="11.25" customHeight="1" thickBot="1" x14ac:dyDescent="0.25">
      <c r="A14" s="66"/>
      <c r="B14" s="66"/>
      <c r="C14" s="66"/>
      <c r="D14" s="66"/>
      <c r="E14" s="66"/>
      <c r="F14" s="66"/>
      <c r="G14" s="66"/>
      <c r="H14" s="66"/>
      <c r="I14" s="66"/>
      <c r="J14" s="68"/>
      <c r="K14" s="68"/>
      <c r="L14" s="90"/>
      <c r="M14" s="90"/>
      <c r="N14" s="90"/>
    </row>
    <row r="15" spans="1:14" s="39" customFormat="1" ht="22.5" customHeight="1" x14ac:dyDescent="0.2">
      <c r="A15" s="70"/>
      <c r="B15" s="111" t="s">
        <v>103</v>
      </c>
      <c r="C15" s="112"/>
      <c r="D15" s="112"/>
      <c r="E15" s="112"/>
      <c r="F15" s="112"/>
      <c r="G15" s="112"/>
      <c r="H15" s="112"/>
      <c r="I15" s="112"/>
      <c r="J15" s="112"/>
      <c r="K15" s="113"/>
      <c r="L15" s="45"/>
      <c r="M15" s="45"/>
      <c r="N15" s="45"/>
    </row>
    <row r="16" spans="1:14" s="39" customFormat="1" ht="39" customHeight="1" thickBot="1" x14ac:dyDescent="0.25">
      <c r="A16" s="70"/>
      <c r="B16" s="161" t="s">
        <v>37</v>
      </c>
      <c r="C16" s="162"/>
      <c r="D16" s="115"/>
      <c r="E16" s="162" t="s">
        <v>38</v>
      </c>
      <c r="F16" s="162"/>
      <c r="G16" s="162"/>
      <c r="H16" s="162"/>
      <c r="I16" s="162"/>
      <c r="J16" s="162"/>
      <c r="K16" s="114"/>
      <c r="L16" s="45"/>
      <c r="M16" s="45"/>
      <c r="N16" s="45"/>
    </row>
    <row r="17" spans="1:14" s="69" customFormat="1" ht="11.25" customHeight="1" x14ac:dyDescent="0.2">
      <c r="A17" s="66"/>
      <c r="B17" s="66"/>
      <c r="C17" s="66"/>
      <c r="D17" s="66"/>
      <c r="E17" s="66"/>
      <c r="F17" s="66"/>
      <c r="G17" s="66"/>
      <c r="H17" s="66"/>
      <c r="I17" s="66"/>
      <c r="J17" s="68"/>
      <c r="K17" s="68"/>
      <c r="L17" s="90"/>
      <c r="M17" s="90"/>
      <c r="N17" s="90"/>
    </row>
    <row r="18" spans="1:14" s="20" customFormat="1" ht="73.5" customHeight="1" x14ac:dyDescent="0.25">
      <c r="A18" s="70"/>
      <c r="B18" s="153" t="s">
        <v>47</v>
      </c>
      <c r="C18" s="153"/>
      <c r="D18" s="153"/>
      <c r="E18" s="153"/>
      <c r="F18" s="153"/>
      <c r="G18" s="153"/>
      <c r="H18" s="153"/>
      <c r="I18" s="153"/>
      <c r="J18" s="153"/>
      <c r="K18" s="54"/>
      <c r="L18" s="89"/>
      <c r="M18" s="89"/>
      <c r="N18" s="89"/>
    </row>
    <row r="19" spans="1:14" s="20" customFormat="1" ht="17.45" customHeight="1" x14ac:dyDescent="0.25">
      <c r="A19" s="70"/>
      <c r="B19" s="50"/>
      <c r="C19" s="105"/>
      <c r="D19" s="105"/>
      <c r="E19" s="105"/>
      <c r="F19" s="105"/>
      <c r="G19" s="105"/>
      <c r="H19" s="105"/>
      <c r="I19" s="105"/>
      <c r="J19" s="105"/>
      <c r="K19" s="105"/>
      <c r="L19" s="89"/>
      <c r="M19" s="89"/>
      <c r="N19" s="89"/>
    </row>
    <row r="20" spans="1:14" ht="211.5" customHeight="1" x14ac:dyDescent="0.2">
      <c r="A20" s="27"/>
      <c r="B20" s="2"/>
      <c r="C20" s="2"/>
      <c r="D20" s="2"/>
      <c r="E20" s="2"/>
      <c r="F20" s="2"/>
      <c r="G20" s="2"/>
      <c r="H20" s="2"/>
      <c r="I20" s="2"/>
      <c r="J20" s="27"/>
      <c r="K20" s="27"/>
    </row>
    <row r="21" spans="1:14" x14ac:dyDescent="0.2">
      <c r="B21" s="4" t="s">
        <v>15</v>
      </c>
      <c r="C21" s="2"/>
      <c r="D21" s="2"/>
      <c r="E21" s="2"/>
      <c r="F21" s="2"/>
      <c r="G21" s="2"/>
      <c r="H21" s="4" t="s">
        <v>5</v>
      </c>
      <c r="I21" s="4"/>
      <c r="J21" s="27"/>
      <c r="K21" s="27"/>
    </row>
    <row r="22" spans="1:14" x14ac:dyDescent="0.2">
      <c r="B22" s="2" t="s">
        <v>16</v>
      </c>
      <c r="C22" s="2"/>
      <c r="D22" s="2"/>
      <c r="E22" s="2"/>
      <c r="F22" s="2"/>
      <c r="G22" s="2"/>
      <c r="H22" s="2" t="s">
        <v>18</v>
      </c>
      <c r="I22" s="2"/>
      <c r="J22" s="27"/>
      <c r="K22" s="27"/>
    </row>
    <row r="23" spans="1:14" x14ac:dyDescent="0.2">
      <c r="B23" s="2" t="s">
        <v>17</v>
      </c>
      <c r="C23" s="2"/>
      <c r="D23" s="2"/>
      <c r="E23" s="2"/>
      <c r="F23" s="2"/>
      <c r="G23" s="2"/>
      <c r="H23" s="42" t="s">
        <v>19</v>
      </c>
      <c r="I23" s="42"/>
      <c r="J23" s="27"/>
      <c r="K23" s="27"/>
    </row>
    <row r="24" spans="1:14" x14ac:dyDescent="0.2">
      <c r="B24" s="42" t="s">
        <v>20</v>
      </c>
      <c r="C24" s="2"/>
      <c r="D24" s="2"/>
      <c r="E24" s="2"/>
      <c r="F24" s="2"/>
      <c r="G24" s="2"/>
      <c r="H24" s="3" t="s">
        <v>6</v>
      </c>
      <c r="I24" s="3"/>
      <c r="J24" s="27"/>
      <c r="K24" s="27"/>
    </row>
    <row r="25" spans="1:14" s="11" customFormat="1" ht="19.5" customHeight="1" x14ac:dyDescent="0.2">
      <c r="B25" s="3"/>
      <c r="C25" s="3"/>
      <c r="D25" s="3"/>
      <c r="E25" s="3"/>
      <c r="F25" s="3"/>
      <c r="G25" s="3"/>
      <c r="J25" s="28"/>
      <c r="K25" s="28"/>
      <c r="L25" s="91"/>
      <c r="M25" s="91"/>
      <c r="N25" s="91"/>
    </row>
    <row r="26" spans="1:14" x14ac:dyDescent="0.2">
      <c r="A26" s="9" t="s">
        <v>25</v>
      </c>
      <c r="B26" s="9"/>
      <c r="C26" s="9"/>
      <c r="D26" s="9"/>
      <c r="E26" s="9"/>
      <c r="F26" s="9"/>
      <c r="G26" s="9"/>
      <c r="H26" s="9"/>
      <c r="I26" s="9"/>
      <c r="J26" s="9"/>
      <c r="K26" s="10" t="s">
        <v>63</v>
      </c>
    </row>
  </sheetData>
  <sheetProtection algorithmName="SHA-512" hashValue="5OIIn7+njfiEo1TR660yJ/AQBYwL26g0mo4dg/ApdfAcrmJY5uykaKxx2ELTcu5Nx2FsJoCQWCfY1AWFnvzWHg==" saltValue="OuF00ATuzfpO4HCJJqlmkA==" spinCount="100000" sheet="1" objects="1" scenarios="1" insertRows="0" selectLockedCells="1"/>
  <mergeCells count="9">
    <mergeCell ref="B18:J18"/>
    <mergeCell ref="F1:I1"/>
    <mergeCell ref="F5:I5"/>
    <mergeCell ref="F7:I7"/>
    <mergeCell ref="B16:C16"/>
    <mergeCell ref="B13:C13"/>
    <mergeCell ref="E13:J13"/>
    <mergeCell ref="E16:J16"/>
    <mergeCell ref="B10:J10"/>
  </mergeCells>
  <hyperlinks>
    <hyperlink ref="H24" r:id="rId1"/>
  </hyperlinks>
  <printOptions horizontalCentered="1"/>
  <pageMargins left="0.39370078740157483" right="0.39370078740157483" top="0.39370078740157483" bottom="0.39370078740157483" header="0" footer="0"/>
  <pageSetup paperSize="9" scale="72" fitToHeight="0" orientation="portrait" r:id="rId2"/>
  <headerFooter>
    <oddHeader xml:space="preserve">&amp;C&amp;"+,Gras italique"&amp;12
&amp;R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S25"/>
  <sheetViews>
    <sheetView showGridLines="0" zoomScaleNormal="100" zoomScaleSheetLayoutView="160" workbookViewId="0">
      <selection activeCell="A26" sqref="A26:XFD26"/>
    </sheetView>
  </sheetViews>
  <sheetFormatPr baseColWidth="10" defaultColWidth="11.42578125" defaultRowHeight="12.75" x14ac:dyDescent="0.2"/>
  <cols>
    <col min="1" max="1" width="3" style="6" customWidth="1"/>
    <col min="2" max="2" width="2.7109375" style="6" customWidth="1"/>
    <col min="3" max="3" width="17" style="6" customWidth="1"/>
    <col min="4" max="4" width="7.28515625" style="6" customWidth="1"/>
    <col min="5" max="5" width="3.5703125" style="6" customWidth="1"/>
    <col min="6" max="12" width="10" style="6" customWidth="1"/>
    <col min="13" max="13" width="8.5703125" style="6" customWidth="1"/>
    <col min="14" max="15" width="10.7109375" style="6" customWidth="1"/>
    <col min="16" max="16" width="17.5703125" style="60" customWidth="1"/>
    <col min="17" max="18" width="11.42578125" style="60"/>
    <col min="19" max="16384" width="11.42578125" style="6"/>
  </cols>
  <sheetData>
    <row r="1" spans="1:19" s="60" customFormat="1" ht="83.25" customHeight="1" x14ac:dyDescent="0.2">
      <c r="B1" s="92"/>
      <c r="C1" s="92"/>
      <c r="D1" s="92"/>
      <c r="E1" s="92"/>
      <c r="F1" s="167" t="s">
        <v>49</v>
      </c>
      <c r="G1" s="167"/>
      <c r="H1" s="167"/>
      <c r="I1" s="167"/>
      <c r="J1" s="167"/>
      <c r="K1" s="167"/>
      <c r="L1" s="167"/>
      <c r="M1" s="167"/>
      <c r="N1" s="92"/>
      <c r="O1" s="92"/>
      <c r="P1" s="92"/>
      <c r="Q1" s="92"/>
      <c r="R1" s="92"/>
    </row>
    <row r="2" spans="1:19" s="86" customFormat="1" ht="30" customHeight="1" thickBot="1" x14ac:dyDescent="0.25">
      <c r="A2" s="1"/>
      <c r="B2" s="1"/>
      <c r="C2" s="1"/>
      <c r="D2" s="1"/>
      <c r="E2" s="1"/>
      <c r="F2" s="1"/>
      <c r="G2" s="1"/>
      <c r="H2" s="1"/>
      <c r="I2" s="1"/>
      <c r="J2" s="1"/>
      <c r="K2" s="1"/>
      <c r="L2" s="93"/>
      <c r="M2" s="93"/>
      <c r="N2" s="93"/>
      <c r="O2" s="93"/>
    </row>
    <row r="3" spans="1:19" s="26" customFormat="1" ht="33" customHeight="1" thickBot="1" x14ac:dyDescent="0.25">
      <c r="A3" s="98" t="s">
        <v>14</v>
      </c>
      <c r="B3" s="59"/>
      <c r="C3" s="64"/>
      <c r="D3" s="64"/>
      <c r="E3" s="64"/>
      <c r="F3" s="170" t="str">
        <f>IF(Introduction!F5&lt;&gt;"",Introduction!F5,"")</f>
        <v>Fusion des communes A, B et C</v>
      </c>
      <c r="G3" s="171"/>
      <c r="H3" s="171"/>
      <c r="I3" s="171"/>
      <c r="J3" s="171"/>
      <c r="K3" s="171"/>
      <c r="L3" s="171"/>
      <c r="M3" s="172"/>
      <c r="N3" s="59"/>
      <c r="O3" s="58"/>
      <c r="P3" s="59"/>
      <c r="Q3" s="59"/>
      <c r="R3" s="59"/>
    </row>
    <row r="4" spans="1:19" ht="18.75" customHeight="1" thickBot="1" x14ac:dyDescent="0.25">
      <c r="A4" s="5"/>
      <c r="B4" s="1"/>
      <c r="C4" s="1"/>
      <c r="D4" s="1"/>
      <c r="E4" s="1"/>
      <c r="F4" s="1"/>
      <c r="G4" s="1"/>
      <c r="H4" s="1"/>
      <c r="I4" s="1"/>
      <c r="J4" s="27"/>
      <c r="K4" s="27"/>
      <c r="L4" s="27"/>
      <c r="M4" s="27"/>
      <c r="N4" s="60"/>
      <c r="O4" s="60"/>
      <c r="Q4" s="6"/>
      <c r="R4" s="6"/>
    </row>
    <row r="5" spans="1:19" s="72" customFormat="1" ht="30" customHeight="1" thickBot="1" x14ac:dyDescent="0.4">
      <c r="A5" s="110" t="s">
        <v>99</v>
      </c>
      <c r="B5" s="64"/>
      <c r="C5" s="64"/>
      <c r="D5" s="64"/>
      <c r="E5" s="64"/>
      <c r="F5" s="164" t="str">
        <f>IF(Introduction!F7&lt;&gt;"",Introduction!F7,"")</f>
        <v>Nom de la commune</v>
      </c>
      <c r="G5" s="165"/>
      <c r="H5" s="165"/>
      <c r="I5" s="165"/>
      <c r="J5" s="165"/>
      <c r="K5" s="165"/>
      <c r="L5" s="165"/>
      <c r="M5" s="166"/>
      <c r="N5" s="88"/>
      <c r="O5" s="88"/>
      <c r="P5" s="88"/>
    </row>
    <row r="6" spans="1:19" s="72" customFormat="1" ht="30" customHeight="1" x14ac:dyDescent="0.35">
      <c r="A6" s="110"/>
      <c r="B6" s="64"/>
      <c r="C6" s="64"/>
      <c r="D6" s="64"/>
      <c r="E6" s="64"/>
      <c r="F6" s="129"/>
      <c r="G6" s="130"/>
      <c r="H6" s="130"/>
      <c r="I6" s="130"/>
      <c r="J6" s="130"/>
      <c r="K6" s="130"/>
      <c r="L6" s="130"/>
      <c r="M6" s="130"/>
      <c r="N6" s="88"/>
      <c r="O6" s="88"/>
      <c r="P6" s="88"/>
    </row>
    <row r="7" spans="1:19" ht="30.75" customHeight="1" x14ac:dyDescent="0.2">
      <c r="A7" s="43" t="s">
        <v>2</v>
      </c>
      <c r="B7" s="43" t="s">
        <v>8</v>
      </c>
      <c r="C7" s="1"/>
      <c r="D7" s="1"/>
      <c r="E7" s="1"/>
      <c r="F7" s="1"/>
      <c r="O7" s="27"/>
      <c r="S7" s="99"/>
    </row>
    <row r="8" spans="1:19" s="8" customFormat="1" ht="12.75" customHeight="1" x14ac:dyDescent="0.2">
      <c r="A8" s="1"/>
      <c r="B8" s="1"/>
      <c r="C8" s="1"/>
      <c r="D8" s="1"/>
      <c r="E8" s="1"/>
      <c r="F8" s="1"/>
      <c r="G8" s="1"/>
      <c r="H8" s="1"/>
      <c r="I8" s="1"/>
      <c r="J8" s="1"/>
      <c r="K8" s="1"/>
      <c r="L8" s="25"/>
      <c r="M8" s="25"/>
      <c r="N8" s="25"/>
      <c r="O8" s="25"/>
      <c r="P8" s="86"/>
      <c r="Q8" s="86"/>
      <c r="R8" s="86"/>
    </row>
    <row r="9" spans="1:19" s="20" customFormat="1" ht="162" customHeight="1" x14ac:dyDescent="0.25">
      <c r="B9" s="153" t="s">
        <v>90</v>
      </c>
      <c r="C9" s="153"/>
      <c r="D9" s="153"/>
      <c r="E9" s="153"/>
      <c r="F9" s="153"/>
      <c r="G9" s="153"/>
      <c r="H9" s="153"/>
      <c r="I9" s="153"/>
      <c r="J9" s="153"/>
      <c r="K9" s="153"/>
      <c r="L9" s="153"/>
      <c r="M9" s="153"/>
      <c r="N9" s="153"/>
      <c r="O9" s="153"/>
      <c r="P9" s="89"/>
      <c r="Q9" s="89"/>
      <c r="R9" s="89"/>
      <c r="S9" s="100"/>
    </row>
    <row r="10" spans="1:19" s="20" customFormat="1" ht="66.75" customHeight="1" x14ac:dyDescent="0.25">
      <c r="B10" s="169" t="s">
        <v>91</v>
      </c>
      <c r="C10" s="169"/>
      <c r="D10" s="169"/>
      <c r="E10" s="169"/>
      <c r="F10" s="169"/>
      <c r="G10" s="169"/>
      <c r="H10" s="169"/>
      <c r="I10" s="169"/>
      <c r="J10" s="169"/>
      <c r="K10" s="169"/>
      <c r="L10" s="169"/>
      <c r="M10" s="169"/>
      <c r="N10" s="169"/>
      <c r="O10" s="169"/>
      <c r="P10" s="89"/>
      <c r="Q10" s="89"/>
      <c r="R10" s="89"/>
      <c r="S10" s="100"/>
    </row>
    <row r="11" spans="1:19" s="20" customFormat="1" ht="20.25" customHeight="1" x14ac:dyDescent="0.25">
      <c r="B11" s="169" t="s">
        <v>22</v>
      </c>
      <c r="C11" s="169"/>
      <c r="D11" s="169"/>
      <c r="E11" s="169"/>
      <c r="F11" s="169"/>
      <c r="G11" s="169"/>
      <c r="H11" s="169"/>
      <c r="I11" s="169"/>
      <c r="J11" s="169"/>
      <c r="K11" s="169"/>
      <c r="L11" s="169"/>
      <c r="M11" s="169"/>
      <c r="N11" s="169"/>
      <c r="O11" s="169"/>
      <c r="P11" s="89"/>
      <c r="Q11" s="89"/>
      <c r="R11" s="89"/>
      <c r="S11" s="100"/>
    </row>
    <row r="12" spans="1:19" s="20" customFormat="1" ht="36.75" customHeight="1" x14ac:dyDescent="0.25">
      <c r="B12" s="24" t="s">
        <v>1</v>
      </c>
      <c r="C12" s="153" t="s">
        <v>77</v>
      </c>
      <c r="D12" s="153"/>
      <c r="E12" s="153"/>
      <c r="F12" s="153"/>
      <c r="G12" s="153"/>
      <c r="H12" s="153"/>
      <c r="I12" s="153"/>
      <c r="J12" s="153"/>
      <c r="K12" s="153"/>
      <c r="L12" s="153"/>
      <c r="M12" s="153"/>
      <c r="N12" s="153"/>
      <c r="O12" s="153"/>
      <c r="P12" s="89"/>
      <c r="Q12" s="89"/>
      <c r="R12" s="89"/>
    </row>
    <row r="13" spans="1:19" s="20" customFormat="1" ht="54" customHeight="1" x14ac:dyDescent="0.25">
      <c r="B13" s="24" t="s">
        <v>2</v>
      </c>
      <c r="C13" s="153" t="s">
        <v>78</v>
      </c>
      <c r="D13" s="153"/>
      <c r="E13" s="153"/>
      <c r="F13" s="153"/>
      <c r="G13" s="153"/>
      <c r="H13" s="153"/>
      <c r="I13" s="153"/>
      <c r="J13" s="153"/>
      <c r="K13" s="153"/>
      <c r="L13" s="153"/>
      <c r="M13" s="153"/>
      <c r="N13" s="153"/>
      <c r="O13" s="153"/>
      <c r="P13" s="89"/>
      <c r="Q13" s="89"/>
      <c r="R13" s="89"/>
    </row>
    <row r="14" spans="1:19" s="20" customFormat="1" ht="53.25" customHeight="1" x14ac:dyDescent="0.25">
      <c r="B14" s="24" t="s">
        <v>3</v>
      </c>
      <c r="C14" s="153" t="s">
        <v>83</v>
      </c>
      <c r="D14" s="153"/>
      <c r="E14" s="153"/>
      <c r="F14" s="153"/>
      <c r="G14" s="153"/>
      <c r="H14" s="153"/>
      <c r="I14" s="153"/>
      <c r="J14" s="153"/>
      <c r="K14" s="153"/>
      <c r="L14" s="153"/>
      <c r="M14" s="153"/>
      <c r="N14" s="153"/>
      <c r="O14" s="153"/>
      <c r="P14" s="89"/>
      <c r="Q14" s="89"/>
      <c r="R14" s="89"/>
    </row>
    <row r="15" spans="1:19" s="20" customFormat="1" ht="20.25" customHeight="1" x14ac:dyDescent="0.25">
      <c r="B15" s="24"/>
      <c r="C15" s="153" t="s">
        <v>39</v>
      </c>
      <c r="D15" s="153"/>
      <c r="E15" s="153"/>
      <c r="F15" s="153"/>
      <c r="G15" s="153"/>
      <c r="H15" s="153"/>
      <c r="I15" s="153"/>
      <c r="J15" s="153"/>
      <c r="K15" s="153"/>
      <c r="L15" s="153"/>
      <c r="M15" s="153"/>
      <c r="N15" s="153"/>
      <c r="O15" s="153"/>
      <c r="P15" s="89"/>
      <c r="Q15" s="89"/>
      <c r="R15" s="89"/>
    </row>
    <row r="16" spans="1:19" s="20" customFormat="1" ht="82.5" customHeight="1" x14ac:dyDescent="0.25">
      <c r="B16" s="24" t="s">
        <v>4</v>
      </c>
      <c r="C16" s="153" t="s">
        <v>89</v>
      </c>
      <c r="D16" s="153"/>
      <c r="E16" s="153"/>
      <c r="F16" s="153"/>
      <c r="G16" s="153"/>
      <c r="H16" s="153"/>
      <c r="I16" s="153"/>
      <c r="J16" s="153"/>
      <c r="K16" s="153"/>
      <c r="L16" s="153"/>
      <c r="M16" s="153"/>
      <c r="N16" s="153"/>
      <c r="O16" s="153"/>
      <c r="P16" s="89"/>
      <c r="Q16" s="89"/>
      <c r="R16" s="89"/>
    </row>
    <row r="17" spans="1:18" s="20" customFormat="1" ht="96.75" customHeight="1" x14ac:dyDescent="0.25">
      <c r="B17" s="24" t="s">
        <v>12</v>
      </c>
      <c r="C17" s="153" t="s">
        <v>86</v>
      </c>
      <c r="D17" s="153"/>
      <c r="E17" s="153"/>
      <c r="F17" s="153"/>
      <c r="G17" s="153"/>
      <c r="H17" s="153"/>
      <c r="I17" s="153"/>
      <c r="J17" s="153"/>
      <c r="K17" s="153"/>
      <c r="L17" s="153"/>
      <c r="M17" s="153"/>
      <c r="N17" s="153"/>
      <c r="O17" s="153"/>
      <c r="P17" s="89"/>
      <c r="Q17" s="89"/>
      <c r="R17" s="89"/>
    </row>
    <row r="18" spans="1:18" s="20" customFormat="1" ht="50.25" customHeight="1" x14ac:dyDescent="0.25">
      <c r="B18" s="24"/>
      <c r="C18" s="153" t="s">
        <v>85</v>
      </c>
      <c r="D18" s="153"/>
      <c r="E18" s="153"/>
      <c r="F18" s="153"/>
      <c r="G18" s="153"/>
      <c r="H18" s="153"/>
      <c r="I18" s="153"/>
      <c r="J18" s="153"/>
      <c r="K18" s="153"/>
      <c r="L18" s="153"/>
      <c r="M18" s="153"/>
      <c r="N18" s="153"/>
      <c r="O18" s="153"/>
      <c r="P18" s="89"/>
      <c r="Q18" s="89"/>
      <c r="R18" s="89"/>
    </row>
    <row r="19" spans="1:18" s="20" customFormat="1" ht="35.25" customHeight="1" x14ac:dyDescent="0.25">
      <c r="B19" s="24" t="s">
        <v>53</v>
      </c>
      <c r="C19" s="153" t="s">
        <v>109</v>
      </c>
      <c r="D19" s="153"/>
      <c r="E19" s="153"/>
      <c r="F19" s="153"/>
      <c r="G19" s="153"/>
      <c r="H19" s="153"/>
      <c r="I19" s="153"/>
      <c r="J19" s="153"/>
      <c r="K19" s="153"/>
      <c r="L19" s="153"/>
      <c r="M19" s="153"/>
      <c r="N19" s="153"/>
      <c r="O19" s="153"/>
      <c r="P19" s="89"/>
      <c r="Q19" s="89"/>
      <c r="R19" s="89"/>
    </row>
    <row r="20" spans="1:18" s="20" customFormat="1" ht="83.25" customHeight="1" x14ac:dyDescent="0.25">
      <c r="B20" s="24"/>
      <c r="C20" s="153" t="s">
        <v>112</v>
      </c>
      <c r="D20" s="153"/>
      <c r="E20" s="153"/>
      <c r="F20" s="153"/>
      <c r="G20" s="153"/>
      <c r="H20" s="153"/>
      <c r="I20" s="153"/>
      <c r="J20" s="153"/>
      <c r="K20" s="153"/>
      <c r="L20" s="153"/>
      <c r="M20" s="153"/>
      <c r="N20" s="153"/>
      <c r="O20" s="153"/>
      <c r="P20" s="89"/>
      <c r="Q20" s="89"/>
      <c r="R20" s="89"/>
    </row>
    <row r="21" spans="1:18" s="20" customFormat="1" ht="36" customHeight="1" x14ac:dyDescent="0.25">
      <c r="B21" s="24"/>
      <c r="C21" s="153" t="s">
        <v>110</v>
      </c>
      <c r="D21" s="153"/>
      <c r="E21" s="153"/>
      <c r="F21" s="153"/>
      <c r="G21" s="153"/>
      <c r="H21" s="153"/>
      <c r="I21" s="153"/>
      <c r="J21" s="153"/>
      <c r="K21" s="153"/>
      <c r="L21" s="153"/>
      <c r="M21" s="153"/>
      <c r="N21" s="153"/>
      <c r="O21" s="153"/>
      <c r="P21" s="89"/>
      <c r="Q21" s="89"/>
      <c r="R21" s="89"/>
    </row>
    <row r="22" spans="1:18" s="20" customFormat="1" ht="34.5" customHeight="1" x14ac:dyDescent="0.25">
      <c r="B22" s="24"/>
      <c r="C22" s="153" t="s">
        <v>111</v>
      </c>
      <c r="D22" s="153"/>
      <c r="E22" s="153"/>
      <c r="F22" s="153"/>
      <c r="G22" s="153"/>
      <c r="H22" s="153"/>
      <c r="I22" s="153"/>
      <c r="J22" s="153"/>
      <c r="K22" s="153"/>
      <c r="L22" s="153"/>
      <c r="M22" s="153"/>
      <c r="N22" s="153"/>
      <c r="O22" s="153"/>
      <c r="P22" s="89"/>
      <c r="Q22" s="89"/>
      <c r="R22" s="89"/>
    </row>
    <row r="23" spans="1:18" s="20" customFormat="1" ht="66.75" customHeight="1" x14ac:dyDescent="0.25">
      <c r="B23" s="70"/>
      <c r="C23" s="168" t="s">
        <v>87</v>
      </c>
      <c r="D23" s="168"/>
      <c r="E23" s="168"/>
      <c r="F23" s="168"/>
      <c r="G23" s="168"/>
      <c r="H23" s="168"/>
      <c r="I23" s="168"/>
      <c r="J23" s="168"/>
      <c r="K23" s="168"/>
      <c r="L23" s="168"/>
      <c r="M23" s="168"/>
      <c r="N23" s="168"/>
      <c r="O23" s="168"/>
      <c r="P23" s="89"/>
      <c r="Q23" s="89"/>
      <c r="R23" s="89"/>
    </row>
    <row r="24" spans="1:18" s="20" customFormat="1" ht="97.5" customHeight="1" x14ac:dyDescent="0.25">
      <c r="B24" s="24" t="s">
        <v>84</v>
      </c>
      <c r="C24" s="153" t="s">
        <v>88</v>
      </c>
      <c r="D24" s="153"/>
      <c r="E24" s="153"/>
      <c r="F24" s="153"/>
      <c r="G24" s="153"/>
      <c r="H24" s="153"/>
      <c r="I24" s="153"/>
      <c r="J24" s="153"/>
      <c r="K24" s="153"/>
      <c r="L24" s="153"/>
      <c r="M24" s="153"/>
      <c r="N24" s="153"/>
      <c r="O24" s="153"/>
      <c r="P24" s="89"/>
      <c r="Q24" s="89"/>
      <c r="R24" s="89"/>
    </row>
    <row r="25" spans="1:18" s="20" customFormat="1" ht="10.5" customHeight="1" x14ac:dyDescent="0.25">
      <c r="A25" s="67"/>
      <c r="B25" s="68"/>
      <c r="C25" s="68"/>
      <c r="D25" s="68"/>
      <c r="E25" s="68"/>
      <c r="F25" s="68"/>
      <c r="G25" s="68"/>
      <c r="H25" s="68"/>
      <c r="I25" s="68"/>
      <c r="J25" s="68"/>
      <c r="K25" s="68"/>
      <c r="L25" s="67"/>
      <c r="M25" s="67"/>
      <c r="N25" s="67"/>
      <c r="O25" s="67"/>
      <c r="P25" s="89"/>
      <c r="Q25" s="89"/>
      <c r="R25" s="89"/>
    </row>
  </sheetData>
  <sheetProtection algorithmName="SHA-512" hashValue="9GpCUbdKHV5XtqhRMYFTQYEBNs926JFb0Y2+N4BnAbu0h+SI7klzRgQxXLTDeODzqQFUjSYOJrQv7OGIi/coew==" saltValue="ctihK+8cXSn6GoGaT+ToNw==" spinCount="100000" sheet="1" objects="1" insertRows="0" selectLockedCells="1"/>
  <mergeCells count="19">
    <mergeCell ref="F5:M5"/>
    <mergeCell ref="F1:M1"/>
    <mergeCell ref="C23:O23"/>
    <mergeCell ref="C13:O13"/>
    <mergeCell ref="C14:O14"/>
    <mergeCell ref="B9:O9"/>
    <mergeCell ref="B11:O11"/>
    <mergeCell ref="C12:O12"/>
    <mergeCell ref="F3:M3"/>
    <mergeCell ref="B10:O10"/>
    <mergeCell ref="C24:O24"/>
    <mergeCell ref="C16:O16"/>
    <mergeCell ref="C15:O15"/>
    <mergeCell ref="C17:O17"/>
    <mergeCell ref="C18:O18"/>
    <mergeCell ref="C19:O19"/>
    <mergeCell ref="C22:O22"/>
    <mergeCell ref="C21:O21"/>
    <mergeCell ref="C20:O20"/>
  </mergeCells>
  <printOptions horizontalCentered="1"/>
  <pageMargins left="0.39370078740157483" right="0.39370078740157483" top="0.39370078740157483" bottom="0.39370078740157483" header="0.31496062992125984" footer="0.31496062992125984"/>
  <pageSetup paperSize="9" scale="72" fitToHeight="0" orientation="portrait" r:id="rId1"/>
  <headerFooter>
    <oddHeader xml:space="preserve">&amp;C&amp;"+,Gras italique"&amp;12
&amp;R
</oddHeader>
    <oddFooter>&amp;LProf. Nils Soguel et Dr Gilles A. Léchot&amp;RInstitut de hautes études en administration publique et Compas Management Services Sàrl © 2020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Q26"/>
  <sheetViews>
    <sheetView showGridLines="0" zoomScaleNormal="100" zoomScaleSheetLayoutView="160" workbookViewId="0">
      <selection activeCell="B13" sqref="B13:M13"/>
    </sheetView>
  </sheetViews>
  <sheetFormatPr baseColWidth="10" defaultColWidth="11.42578125" defaultRowHeight="12.75" x14ac:dyDescent="0.2"/>
  <cols>
    <col min="1" max="1" width="3" style="6" customWidth="1"/>
    <col min="2" max="2" width="9.85546875" style="6" customWidth="1"/>
    <col min="3" max="3" width="10" style="6" customWidth="1"/>
    <col min="4" max="4" width="7.140625" style="6" customWidth="1"/>
    <col min="5" max="5" width="3.5703125" style="6" customWidth="1"/>
    <col min="6" max="6" width="17.140625" style="6" customWidth="1"/>
    <col min="7" max="7" width="11.42578125" style="6" customWidth="1"/>
    <col min="8" max="12" width="10" style="6" customWidth="1"/>
    <col min="13" max="13" width="21.42578125" style="6" customWidth="1"/>
    <col min="14" max="14" width="1" style="6" customWidth="1"/>
    <col min="15" max="16384" width="11.42578125" style="6"/>
  </cols>
  <sheetData>
    <row r="1" spans="1:16" s="60" customFormat="1" ht="82.5" customHeight="1" x14ac:dyDescent="0.2">
      <c r="B1" s="92"/>
      <c r="C1" s="92"/>
      <c r="F1" s="167" t="s">
        <v>49</v>
      </c>
      <c r="G1" s="167"/>
      <c r="H1" s="167"/>
      <c r="I1" s="167"/>
      <c r="J1" s="167"/>
      <c r="K1" s="167"/>
      <c r="L1" s="167"/>
      <c r="M1" s="92"/>
      <c r="N1" s="92"/>
    </row>
    <row r="2" spans="1:16" s="86" customFormat="1" ht="30" customHeight="1" thickBot="1" x14ac:dyDescent="0.25">
      <c r="A2" s="1"/>
      <c r="B2" s="1"/>
      <c r="C2" s="1"/>
      <c r="D2" s="1"/>
      <c r="E2" s="1"/>
      <c r="F2" s="1"/>
      <c r="G2" s="1"/>
      <c r="H2" s="1"/>
      <c r="I2" s="1"/>
      <c r="J2" s="1"/>
      <c r="K2" s="93"/>
      <c r="L2" s="93"/>
      <c r="M2" s="93"/>
    </row>
    <row r="3" spans="1:16" s="26" customFormat="1" ht="33.75" customHeight="1" thickBot="1" x14ac:dyDescent="0.25">
      <c r="A3" s="98" t="s">
        <v>14</v>
      </c>
      <c r="B3" s="59"/>
      <c r="C3" s="64"/>
      <c r="D3" s="64"/>
      <c r="E3" s="64"/>
      <c r="F3" s="170" t="str">
        <f>IF(Introduction!F5&lt;&gt;"",Introduction!F5,"")</f>
        <v>Fusion des communes A, B et C</v>
      </c>
      <c r="G3" s="171"/>
      <c r="H3" s="171"/>
      <c r="I3" s="171"/>
      <c r="J3" s="171"/>
      <c r="K3" s="171"/>
      <c r="L3" s="172"/>
      <c r="M3" s="58"/>
      <c r="N3" s="59"/>
    </row>
    <row r="4" spans="1:16" ht="18.75" customHeight="1" thickBot="1" x14ac:dyDescent="0.25">
      <c r="A4" s="5"/>
      <c r="B4" s="1"/>
      <c r="C4" s="1"/>
      <c r="D4" s="1"/>
      <c r="E4" s="1"/>
      <c r="F4" s="1"/>
      <c r="G4" s="1"/>
      <c r="H4" s="1"/>
      <c r="I4" s="1"/>
      <c r="J4" s="1"/>
      <c r="K4" s="27"/>
      <c r="L4" s="27"/>
      <c r="M4" s="27"/>
      <c r="N4" s="60"/>
      <c r="O4" s="60"/>
      <c r="P4" s="60"/>
    </row>
    <row r="5" spans="1:16" s="72" customFormat="1" ht="30" customHeight="1" thickBot="1" x14ac:dyDescent="0.4">
      <c r="A5" s="110" t="s">
        <v>99</v>
      </c>
      <c r="B5" s="64"/>
      <c r="C5" s="64"/>
      <c r="D5" s="64"/>
      <c r="E5" s="64"/>
      <c r="F5" s="164" t="str">
        <f>IF(Introduction!F7&lt;&gt;"",Introduction!F7,"")</f>
        <v>Nom de la commune</v>
      </c>
      <c r="G5" s="165"/>
      <c r="H5" s="165"/>
      <c r="I5" s="165"/>
      <c r="J5" s="165"/>
      <c r="K5" s="165"/>
      <c r="L5" s="166"/>
      <c r="M5" s="71"/>
      <c r="N5" s="88"/>
      <c r="O5" s="88"/>
      <c r="P5" s="88"/>
    </row>
    <row r="6" spans="1:16" s="72" customFormat="1" ht="30" customHeight="1" x14ac:dyDescent="0.35">
      <c r="A6" s="110"/>
      <c r="B6" s="64"/>
      <c r="C6" s="64"/>
      <c r="D6" s="64"/>
      <c r="E6" s="64"/>
      <c r="F6" s="129"/>
      <c r="G6" s="130"/>
      <c r="H6" s="130"/>
      <c r="I6" s="130"/>
      <c r="J6" s="130"/>
      <c r="K6" s="130"/>
      <c r="L6" s="130"/>
      <c r="M6" s="130"/>
      <c r="N6" s="88"/>
      <c r="O6" s="88"/>
      <c r="P6" s="88"/>
    </row>
    <row r="7" spans="1:16" ht="30.75" customHeight="1" x14ac:dyDescent="0.2">
      <c r="A7" s="43" t="s">
        <v>3</v>
      </c>
      <c r="B7" s="43" t="s">
        <v>52</v>
      </c>
      <c r="C7" s="1"/>
      <c r="D7" s="1"/>
      <c r="E7" s="1"/>
      <c r="F7" s="1"/>
      <c r="G7" s="1"/>
      <c r="H7" s="1"/>
      <c r="I7" s="1"/>
      <c r="J7" s="1"/>
      <c r="K7" s="27"/>
      <c r="L7" s="27"/>
      <c r="M7" s="27"/>
      <c r="O7" s="99"/>
    </row>
    <row r="8" spans="1:16" s="8" customFormat="1" ht="12.75" customHeight="1" x14ac:dyDescent="0.2">
      <c r="A8" s="1"/>
      <c r="B8" s="1"/>
      <c r="C8" s="1"/>
      <c r="D8" s="1"/>
      <c r="E8" s="1"/>
      <c r="F8" s="1"/>
      <c r="G8" s="1"/>
      <c r="H8" s="1"/>
      <c r="I8" s="1"/>
      <c r="J8" s="1"/>
      <c r="K8" s="25"/>
      <c r="L8" s="25"/>
      <c r="M8" s="25"/>
    </row>
    <row r="9" spans="1:16" s="20" customFormat="1" ht="48.75" customHeight="1" x14ac:dyDescent="0.25">
      <c r="B9" s="153" t="s">
        <v>58</v>
      </c>
      <c r="C9" s="153"/>
      <c r="D9" s="153"/>
      <c r="E9" s="153"/>
      <c r="F9" s="153"/>
      <c r="G9" s="153"/>
      <c r="H9" s="153"/>
      <c r="I9" s="153"/>
      <c r="J9" s="153"/>
      <c r="K9" s="153"/>
      <c r="L9" s="153"/>
      <c r="M9" s="153"/>
      <c r="O9" s="100"/>
    </row>
    <row r="10" spans="1:16" s="20" customFormat="1" ht="18" customHeight="1" thickBot="1" x14ac:dyDescent="0.3">
      <c r="A10" s="168"/>
      <c r="B10" s="168"/>
      <c r="C10" s="168"/>
      <c r="D10" s="168"/>
      <c r="E10" s="168"/>
      <c r="F10" s="168"/>
      <c r="G10" s="168"/>
      <c r="H10" s="168"/>
      <c r="I10" s="168"/>
      <c r="J10" s="168"/>
      <c r="K10" s="168"/>
      <c r="L10" s="168"/>
      <c r="M10" s="168"/>
      <c r="N10" s="74"/>
      <c r="O10" s="74"/>
    </row>
    <row r="11" spans="1:16" s="74" customFormat="1" ht="15.75" x14ac:dyDescent="0.2">
      <c r="B11" s="173" t="s">
        <v>54</v>
      </c>
      <c r="C11" s="174"/>
      <c r="D11" s="174"/>
      <c r="E11" s="174"/>
      <c r="F11" s="174"/>
      <c r="G11" s="174"/>
      <c r="H11" s="174"/>
      <c r="I11" s="174"/>
      <c r="J11" s="174"/>
      <c r="K11" s="174"/>
      <c r="L11" s="174"/>
      <c r="M11" s="175"/>
    </row>
    <row r="12" spans="1:16" s="74" customFormat="1" ht="33" customHeight="1" x14ac:dyDescent="0.2">
      <c r="B12" s="179" t="s">
        <v>79</v>
      </c>
      <c r="C12" s="180"/>
      <c r="D12" s="180"/>
      <c r="E12" s="180"/>
      <c r="F12" s="180"/>
      <c r="G12" s="180"/>
      <c r="H12" s="180"/>
      <c r="I12" s="180"/>
      <c r="J12" s="180"/>
      <c r="K12" s="180"/>
      <c r="L12" s="180"/>
      <c r="M12" s="181"/>
    </row>
    <row r="13" spans="1:16" s="74" customFormat="1" ht="127.5" customHeight="1" thickBot="1" x14ac:dyDescent="0.25">
      <c r="B13" s="176"/>
      <c r="C13" s="177"/>
      <c r="D13" s="177"/>
      <c r="E13" s="177"/>
      <c r="F13" s="177"/>
      <c r="G13" s="177"/>
      <c r="H13" s="177"/>
      <c r="I13" s="177"/>
      <c r="J13" s="177"/>
      <c r="K13" s="177"/>
      <c r="L13" s="177"/>
      <c r="M13" s="178"/>
    </row>
    <row r="14" spans="1:16" s="20" customFormat="1" ht="14.25" customHeight="1" thickBot="1" x14ac:dyDescent="0.3">
      <c r="A14" s="168"/>
      <c r="B14" s="168"/>
      <c r="C14" s="168"/>
      <c r="D14" s="168"/>
      <c r="E14" s="168"/>
      <c r="F14" s="168"/>
      <c r="G14" s="168"/>
      <c r="H14" s="168"/>
      <c r="I14" s="168"/>
      <c r="J14" s="168"/>
      <c r="K14" s="168"/>
      <c r="L14" s="168"/>
      <c r="M14" s="168"/>
      <c r="N14" s="74"/>
      <c r="O14" s="74"/>
      <c r="P14" s="74"/>
    </row>
    <row r="15" spans="1:16" s="74" customFormat="1" ht="15.75" x14ac:dyDescent="0.2">
      <c r="B15" s="173" t="s">
        <v>55</v>
      </c>
      <c r="C15" s="174"/>
      <c r="D15" s="174"/>
      <c r="E15" s="174"/>
      <c r="F15" s="174"/>
      <c r="G15" s="174"/>
      <c r="H15" s="174"/>
      <c r="I15" s="174"/>
      <c r="J15" s="174"/>
      <c r="K15" s="174"/>
      <c r="L15" s="174"/>
      <c r="M15" s="175"/>
    </row>
    <row r="16" spans="1:16" s="74" customFormat="1" ht="33" customHeight="1" x14ac:dyDescent="0.2">
      <c r="B16" s="179" t="s">
        <v>80</v>
      </c>
      <c r="C16" s="180"/>
      <c r="D16" s="180"/>
      <c r="E16" s="180"/>
      <c r="F16" s="180"/>
      <c r="G16" s="180"/>
      <c r="H16" s="180"/>
      <c r="I16" s="180"/>
      <c r="J16" s="180"/>
      <c r="K16" s="180"/>
      <c r="L16" s="180"/>
      <c r="M16" s="181"/>
    </row>
    <row r="17" spans="1:17" s="74" customFormat="1" ht="127.5" customHeight="1" thickBot="1" x14ac:dyDescent="0.25">
      <c r="B17" s="176"/>
      <c r="C17" s="177"/>
      <c r="D17" s="177"/>
      <c r="E17" s="177"/>
      <c r="F17" s="177"/>
      <c r="G17" s="177"/>
      <c r="H17" s="177"/>
      <c r="I17" s="177"/>
      <c r="J17" s="177"/>
      <c r="K17" s="177"/>
      <c r="L17" s="177"/>
      <c r="M17" s="178"/>
    </row>
    <row r="18" spans="1:17" s="20" customFormat="1" ht="14.25" customHeight="1" thickBot="1" x14ac:dyDescent="0.3">
      <c r="A18" s="168"/>
      <c r="B18" s="168"/>
      <c r="C18" s="168"/>
      <c r="D18" s="168"/>
      <c r="E18" s="168"/>
      <c r="F18" s="168"/>
      <c r="G18" s="168"/>
      <c r="H18" s="168"/>
      <c r="I18" s="168"/>
      <c r="J18" s="168"/>
      <c r="K18" s="168"/>
      <c r="L18" s="168"/>
      <c r="M18" s="168"/>
      <c r="N18" s="74"/>
      <c r="O18" s="74"/>
      <c r="P18" s="74"/>
      <c r="Q18" s="74"/>
    </row>
    <row r="19" spans="1:17" s="74" customFormat="1" ht="15.75" x14ac:dyDescent="0.25">
      <c r="B19" s="173" t="s">
        <v>56</v>
      </c>
      <c r="C19" s="174"/>
      <c r="D19" s="174"/>
      <c r="E19" s="174"/>
      <c r="F19" s="174"/>
      <c r="G19" s="174"/>
      <c r="H19" s="174"/>
      <c r="I19" s="174"/>
      <c r="J19" s="174"/>
      <c r="K19" s="174"/>
      <c r="L19" s="174"/>
      <c r="M19" s="175"/>
      <c r="N19" s="20"/>
      <c r="O19" s="20"/>
      <c r="P19" s="20"/>
      <c r="Q19" s="20"/>
    </row>
    <row r="20" spans="1:17" s="74" customFormat="1" ht="33" customHeight="1" x14ac:dyDescent="0.2">
      <c r="B20" s="179" t="s">
        <v>82</v>
      </c>
      <c r="C20" s="180"/>
      <c r="D20" s="180"/>
      <c r="E20" s="180"/>
      <c r="F20" s="180"/>
      <c r="G20" s="180"/>
      <c r="H20" s="180"/>
      <c r="I20" s="180"/>
      <c r="J20" s="180"/>
      <c r="K20" s="180"/>
      <c r="L20" s="180"/>
      <c r="M20" s="181"/>
    </row>
    <row r="21" spans="1:17" s="74" customFormat="1" ht="127.5" customHeight="1" thickBot="1" x14ac:dyDescent="0.25">
      <c r="B21" s="176"/>
      <c r="C21" s="177"/>
      <c r="D21" s="177"/>
      <c r="E21" s="177"/>
      <c r="F21" s="177"/>
      <c r="G21" s="177"/>
      <c r="H21" s="177"/>
      <c r="I21" s="177"/>
      <c r="J21" s="177"/>
      <c r="K21" s="177"/>
      <c r="L21" s="177"/>
      <c r="M21" s="178"/>
    </row>
    <row r="22" spans="1:17" s="20" customFormat="1" ht="14.25" customHeight="1" thickBot="1" x14ac:dyDescent="0.3">
      <c r="A22" s="168"/>
      <c r="B22" s="168"/>
      <c r="C22" s="168"/>
      <c r="D22" s="168"/>
      <c r="E22" s="168"/>
      <c r="F22" s="168"/>
      <c r="G22" s="168"/>
      <c r="H22" s="168"/>
      <c r="I22" s="168"/>
      <c r="J22" s="168"/>
      <c r="K22" s="168"/>
      <c r="L22" s="168"/>
      <c r="M22" s="168"/>
      <c r="N22" s="74"/>
      <c r="O22" s="74"/>
      <c r="P22" s="74"/>
      <c r="Q22" s="74"/>
    </row>
    <row r="23" spans="1:17" s="74" customFormat="1" ht="15.75" x14ac:dyDescent="0.2">
      <c r="B23" s="173" t="s">
        <v>57</v>
      </c>
      <c r="C23" s="174"/>
      <c r="D23" s="174"/>
      <c r="E23" s="174"/>
      <c r="F23" s="174"/>
      <c r="G23" s="174"/>
      <c r="H23" s="174"/>
      <c r="I23" s="174"/>
      <c r="J23" s="174"/>
      <c r="K23" s="174"/>
      <c r="L23" s="174"/>
      <c r="M23" s="175"/>
    </row>
    <row r="24" spans="1:17" s="74" customFormat="1" ht="33" customHeight="1" x14ac:dyDescent="0.25">
      <c r="B24" s="179" t="s">
        <v>81</v>
      </c>
      <c r="C24" s="180"/>
      <c r="D24" s="180"/>
      <c r="E24" s="180"/>
      <c r="F24" s="180"/>
      <c r="G24" s="180"/>
      <c r="H24" s="180"/>
      <c r="I24" s="180"/>
      <c r="J24" s="180"/>
      <c r="K24" s="180"/>
      <c r="L24" s="180"/>
      <c r="M24" s="181"/>
      <c r="N24" s="20"/>
      <c r="O24" s="20"/>
      <c r="P24" s="20"/>
      <c r="Q24" s="20"/>
    </row>
    <row r="25" spans="1:17" s="74" customFormat="1" ht="127.5" customHeight="1" thickBot="1" x14ac:dyDescent="0.25">
      <c r="B25" s="176"/>
      <c r="C25" s="177"/>
      <c r="D25" s="177"/>
      <c r="E25" s="177"/>
      <c r="F25" s="177"/>
      <c r="G25" s="177"/>
      <c r="H25" s="177"/>
      <c r="I25" s="177"/>
      <c r="J25" s="177"/>
      <c r="K25" s="177"/>
      <c r="L25" s="177"/>
      <c r="M25" s="178"/>
    </row>
    <row r="26" spans="1:17" s="74" customFormat="1" ht="15.75" x14ac:dyDescent="0.25">
      <c r="A26" s="75"/>
      <c r="B26" s="76"/>
      <c r="C26" s="76"/>
      <c r="D26" s="76"/>
      <c r="E26" s="76"/>
      <c r="F26" s="76"/>
      <c r="G26" s="76"/>
      <c r="H26" s="76"/>
      <c r="I26" s="76"/>
      <c r="J26" s="76"/>
      <c r="K26" s="75"/>
      <c r="L26" s="75"/>
      <c r="M26" s="75"/>
      <c r="N26" s="20"/>
      <c r="O26" s="20"/>
      <c r="P26" s="20"/>
      <c r="Q26" s="20"/>
    </row>
  </sheetData>
  <sheetProtection algorithmName="SHA-512" hashValue="Mxp4x+h1ET8FhAzNonW93LPHT7eM6Dar3WBKyFS6euf+UEpzFF1qECd7mno9uL2r0dfqPWvU6mC7+kjlxWsbTQ==" saltValue="921ttWfBX0D9i/h8dEvotQ==" spinCount="100000" sheet="1" objects="1" scenarios="1" insertRows="0" selectLockedCells="1"/>
  <protectedRanges>
    <protectedRange sqref="B19:C20 B11:C12 B23:C24 B15:C16" name="Plage1_1"/>
    <protectedRange sqref="B13:C13 B17:C17 B21:C21 B25:C25" name="Plage1_1_2"/>
  </protectedRanges>
  <mergeCells count="20">
    <mergeCell ref="F3:L3"/>
    <mergeCell ref="F5:L5"/>
    <mergeCell ref="F1:L1"/>
    <mergeCell ref="B11:M11"/>
    <mergeCell ref="A14:M14"/>
    <mergeCell ref="B15:M15"/>
    <mergeCell ref="B9:M9"/>
    <mergeCell ref="A10:M10"/>
    <mergeCell ref="B25:M25"/>
    <mergeCell ref="B24:M24"/>
    <mergeCell ref="B20:M20"/>
    <mergeCell ref="A22:M22"/>
    <mergeCell ref="B23:M23"/>
    <mergeCell ref="B16:M16"/>
    <mergeCell ref="B12:M12"/>
    <mergeCell ref="B13:M13"/>
    <mergeCell ref="B17:M17"/>
    <mergeCell ref="B21:M21"/>
    <mergeCell ref="A18:M18"/>
    <mergeCell ref="B19:M19"/>
  </mergeCells>
  <printOptions horizontalCentered="1"/>
  <pageMargins left="0.39370078740157483" right="0.39370078740157483" top="0.39370078740157483" bottom="0.39370078740157483" header="0.31496062992125984" footer="0.31496062992125984"/>
  <pageSetup paperSize="9" scale="72" fitToHeight="0" orientation="portrait" r:id="rId1"/>
  <headerFooter>
    <oddHeader xml:space="preserve">&amp;C&amp;"+,Gras italique"&amp;12
&amp;R
</oddHeader>
    <oddFooter>&amp;LProf. Nils Soguel et Dr Gilles A. Léchot&amp;RInstitut de hautes études en administration publique et Compas Management Services Sàrl © 2020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Z112"/>
  <sheetViews>
    <sheetView showGridLines="0" zoomScaleNormal="100" zoomScaleSheetLayoutView="115" workbookViewId="0">
      <selection activeCell="H15" sqref="H15"/>
    </sheetView>
  </sheetViews>
  <sheetFormatPr baseColWidth="10" defaultColWidth="11.42578125" defaultRowHeight="15.75" x14ac:dyDescent="0.25"/>
  <cols>
    <col min="1" max="1" width="3" style="20" customWidth="1"/>
    <col min="2" max="2" width="3.140625" style="20" customWidth="1"/>
    <col min="3" max="3" width="24" style="20" customWidth="1"/>
    <col min="4" max="4" width="3.5703125" style="20" customWidth="1"/>
    <col min="5" max="6" width="10" style="20" customWidth="1"/>
    <col min="7" max="7" width="1.28515625" style="20" customWidth="1"/>
    <col min="8" max="8" width="8.5703125" style="20" customWidth="1"/>
    <col min="9" max="9" width="1.28515625" style="20" customWidth="1"/>
    <col min="10" max="10" width="8.5703125" style="20" customWidth="1"/>
    <col min="11" max="11" width="1.28515625" style="20" customWidth="1"/>
    <col min="12" max="12" width="8.5703125" style="20" customWidth="1"/>
    <col min="13" max="13" width="1.28515625" style="20" customWidth="1"/>
    <col min="14" max="14" width="8.5703125" style="20" customWidth="1"/>
    <col min="15" max="15" width="19.140625" style="20" customWidth="1"/>
    <col min="16" max="16" width="21.42578125" style="20" customWidth="1"/>
    <col min="17" max="22" width="11.42578125" style="89"/>
    <col min="23" max="16384" width="11.42578125" style="20"/>
  </cols>
  <sheetData>
    <row r="1" spans="1:23" s="60" customFormat="1" ht="82.5" customHeight="1" x14ac:dyDescent="0.2">
      <c r="B1" s="128"/>
      <c r="C1" s="128"/>
      <c r="D1" s="128"/>
      <c r="E1" s="167" t="s">
        <v>49</v>
      </c>
      <c r="F1" s="167"/>
      <c r="G1" s="167"/>
      <c r="H1" s="167"/>
      <c r="I1" s="167"/>
      <c r="J1" s="167"/>
      <c r="K1" s="167"/>
      <c r="L1" s="167"/>
      <c r="M1" s="167"/>
      <c r="N1" s="167"/>
      <c r="O1" s="167"/>
      <c r="P1" s="121"/>
      <c r="Q1" s="128"/>
      <c r="R1" s="128"/>
      <c r="S1" s="128"/>
      <c r="T1" s="128"/>
      <c r="U1" s="128"/>
      <c r="V1" s="122"/>
    </row>
    <row r="2" spans="1:23" s="86" customFormat="1" ht="30" customHeight="1" thickBot="1" x14ac:dyDescent="0.25">
      <c r="B2" s="1"/>
      <c r="C2" s="1"/>
      <c r="D2" s="1"/>
      <c r="E2" s="1"/>
      <c r="F2" s="1"/>
      <c r="G2" s="1"/>
      <c r="H2" s="1"/>
      <c r="I2" s="1"/>
      <c r="J2" s="1"/>
      <c r="K2" s="1"/>
      <c r="L2" s="1"/>
      <c r="M2" s="93"/>
      <c r="N2" s="93"/>
      <c r="O2" s="93"/>
      <c r="P2" s="93"/>
      <c r="Q2" s="93"/>
      <c r="R2" s="93"/>
    </row>
    <row r="3" spans="1:23" s="26" customFormat="1" ht="33.75" customHeight="1" thickBot="1" x14ac:dyDescent="0.25">
      <c r="A3" s="98" t="s">
        <v>14</v>
      </c>
      <c r="B3" s="59"/>
      <c r="C3" s="64"/>
      <c r="D3" s="64"/>
      <c r="E3" s="170" t="str">
        <f>IF(Introduction!F5&lt;&gt;"",Introduction!F5,"")</f>
        <v>Fusion des communes A, B et C</v>
      </c>
      <c r="F3" s="187"/>
      <c r="G3" s="187"/>
      <c r="H3" s="187"/>
      <c r="I3" s="187"/>
      <c r="J3" s="187"/>
      <c r="K3" s="187"/>
      <c r="L3" s="187"/>
      <c r="M3" s="187"/>
      <c r="N3" s="187"/>
      <c r="O3" s="188"/>
      <c r="P3" s="59"/>
      <c r="Q3" s="58"/>
      <c r="R3" s="59"/>
      <c r="S3" s="59"/>
      <c r="T3" s="59"/>
      <c r="U3" s="59"/>
      <c r="V3" s="59"/>
    </row>
    <row r="4" spans="1:23" s="6" customFormat="1" ht="18.75" customHeight="1" thickBot="1" x14ac:dyDescent="0.25">
      <c r="A4" s="5"/>
      <c r="B4" s="1"/>
      <c r="C4" s="1"/>
      <c r="D4" s="1"/>
      <c r="E4" s="1"/>
      <c r="F4" s="1"/>
      <c r="G4" s="1"/>
      <c r="H4" s="1"/>
      <c r="I4" s="1"/>
      <c r="J4" s="1"/>
      <c r="K4" s="27"/>
      <c r="L4" s="27"/>
      <c r="M4" s="27"/>
      <c r="N4" s="27"/>
      <c r="O4" s="27"/>
      <c r="P4" s="27"/>
      <c r="Q4" s="60"/>
      <c r="R4" s="60"/>
      <c r="S4" s="60"/>
    </row>
    <row r="5" spans="1:23" s="72" customFormat="1" ht="30" customHeight="1" thickBot="1" x14ac:dyDescent="0.4">
      <c r="A5" s="110" t="s">
        <v>99</v>
      </c>
      <c r="B5" s="64"/>
      <c r="C5" s="64"/>
      <c r="D5" s="64"/>
      <c r="E5" s="164" t="str">
        <f>IF(Introduction!F7&lt;&gt;"",Introduction!F7,"")</f>
        <v>Nom de la commune</v>
      </c>
      <c r="F5" s="189"/>
      <c r="G5" s="189"/>
      <c r="H5" s="189"/>
      <c r="I5" s="189"/>
      <c r="J5" s="189"/>
      <c r="K5" s="189"/>
      <c r="L5" s="189"/>
      <c r="M5" s="189"/>
      <c r="N5" s="189"/>
      <c r="O5" s="190"/>
      <c r="P5" s="71"/>
      <c r="Q5" s="88"/>
      <c r="R5" s="88"/>
      <c r="S5" s="88"/>
    </row>
    <row r="6" spans="1:23" s="72" customFormat="1" ht="30" customHeight="1" x14ac:dyDescent="0.35">
      <c r="A6" s="110"/>
      <c r="B6" s="64"/>
      <c r="C6" s="64"/>
      <c r="D6" s="64"/>
      <c r="E6" s="64"/>
      <c r="F6" s="129"/>
      <c r="G6" s="130"/>
      <c r="H6" s="130"/>
      <c r="I6" s="130"/>
      <c r="J6" s="130"/>
      <c r="K6" s="130"/>
      <c r="L6" s="130"/>
      <c r="M6" s="130"/>
      <c r="N6" s="130"/>
      <c r="O6" s="130"/>
      <c r="P6" s="130"/>
      <c r="Q6" s="88"/>
      <c r="R6" s="88"/>
      <c r="S6" s="88"/>
    </row>
    <row r="7" spans="1:23" s="6" customFormat="1" ht="30.75" customHeight="1" x14ac:dyDescent="0.2">
      <c r="A7" s="43" t="s">
        <v>4</v>
      </c>
      <c r="B7" s="43" t="s">
        <v>13</v>
      </c>
      <c r="F7" s="1"/>
      <c r="Q7" s="94"/>
      <c r="R7" s="94"/>
      <c r="S7" s="60"/>
      <c r="T7" s="60"/>
      <c r="U7" s="60"/>
      <c r="V7" s="60"/>
      <c r="W7" s="41"/>
    </row>
    <row r="8" spans="1:23" s="8" customFormat="1" ht="12.75" customHeight="1" x14ac:dyDescent="0.2">
      <c r="B8" s="23"/>
      <c r="C8" s="7"/>
      <c r="D8" s="7"/>
      <c r="E8" s="7"/>
      <c r="F8" s="7"/>
      <c r="G8" s="7"/>
      <c r="H8" s="7"/>
      <c r="I8" s="7"/>
      <c r="J8" s="7"/>
      <c r="K8" s="7"/>
      <c r="L8" s="7"/>
      <c r="M8" s="7"/>
      <c r="Q8" s="86"/>
      <c r="R8" s="86"/>
      <c r="S8" s="86"/>
      <c r="T8" s="86"/>
      <c r="U8" s="86"/>
      <c r="V8" s="86"/>
    </row>
    <row r="9" spans="1:23" ht="25.5" customHeight="1" x14ac:dyDescent="0.25">
      <c r="B9" s="55" t="s">
        <v>24</v>
      </c>
      <c r="F9" s="54"/>
      <c r="G9" s="54"/>
      <c r="H9" s="54"/>
      <c r="I9" s="54"/>
      <c r="J9" s="54"/>
      <c r="K9" s="54"/>
      <c r="L9" s="54"/>
      <c r="M9" s="54"/>
      <c r="N9" s="54"/>
      <c r="O9" s="54"/>
      <c r="P9" s="54"/>
      <c r="Q9" s="54"/>
      <c r="R9" s="54"/>
    </row>
    <row r="10" spans="1:23" s="19" customFormat="1" ht="7.5" customHeight="1" thickBot="1" x14ac:dyDescent="0.3">
      <c r="B10" s="15"/>
      <c r="C10" s="15"/>
      <c r="D10" s="15"/>
      <c r="E10" s="15"/>
      <c r="F10" s="15"/>
      <c r="G10" s="15"/>
      <c r="H10" s="16"/>
      <c r="I10" s="16"/>
      <c r="J10" s="17"/>
      <c r="K10" s="16"/>
      <c r="L10" s="17"/>
      <c r="M10" s="16"/>
      <c r="N10" s="18"/>
      <c r="O10" s="18"/>
      <c r="P10" s="18"/>
      <c r="Q10" s="89"/>
      <c r="R10" s="89"/>
      <c r="S10" s="89"/>
      <c r="T10" s="89"/>
      <c r="U10" s="89"/>
      <c r="V10" s="89"/>
    </row>
    <row r="11" spans="1:23" ht="18.75" customHeight="1" x14ac:dyDescent="0.25">
      <c r="B11" s="173" t="s">
        <v>23</v>
      </c>
      <c r="C11" s="204"/>
      <c r="D11" s="204"/>
      <c r="E11" s="204"/>
      <c r="F11" s="205"/>
      <c r="G11" s="29"/>
      <c r="H11" s="194" t="s">
        <v>60</v>
      </c>
      <c r="I11" s="30"/>
      <c r="J11" s="194" t="s">
        <v>61</v>
      </c>
      <c r="K11" s="30"/>
      <c r="L11" s="194" t="s">
        <v>62</v>
      </c>
      <c r="M11" s="30"/>
      <c r="N11" s="234" t="s">
        <v>0</v>
      </c>
      <c r="O11" s="235"/>
      <c r="P11" s="236"/>
    </row>
    <row r="12" spans="1:23" ht="18.75" customHeight="1" thickBot="1" x14ac:dyDescent="0.3">
      <c r="B12" s="206"/>
      <c r="C12" s="207"/>
      <c r="D12" s="207"/>
      <c r="E12" s="207"/>
      <c r="F12" s="208"/>
      <c r="G12" s="29"/>
      <c r="H12" s="195"/>
      <c r="I12" s="30"/>
      <c r="J12" s="195"/>
      <c r="K12" s="30"/>
      <c r="L12" s="195"/>
      <c r="M12" s="30"/>
      <c r="N12" s="237"/>
      <c r="O12" s="238"/>
      <c r="P12" s="239"/>
    </row>
    <row r="13" spans="1:23" s="21" customFormat="1" ht="7.5" customHeight="1" thickBot="1" x14ac:dyDescent="0.25">
      <c r="B13" s="12"/>
      <c r="C13" s="12"/>
      <c r="D13" s="12"/>
      <c r="E13" s="12"/>
      <c r="F13" s="12"/>
      <c r="G13" s="13"/>
      <c r="H13" s="14"/>
      <c r="I13" s="14"/>
      <c r="J13" s="31"/>
      <c r="K13" s="14"/>
      <c r="L13" s="32"/>
      <c r="M13" s="14"/>
      <c r="N13" s="31"/>
      <c r="O13" s="31"/>
      <c r="P13" s="31"/>
      <c r="Q13" s="22"/>
      <c r="R13" s="22"/>
      <c r="S13" s="22"/>
      <c r="T13" s="22"/>
      <c r="U13" s="22"/>
      <c r="V13" s="22"/>
    </row>
    <row r="14" spans="1:23" s="21" customFormat="1" ht="37.5" customHeight="1" thickBot="1" x14ac:dyDescent="0.25">
      <c r="B14" s="46" t="s">
        <v>27</v>
      </c>
      <c r="C14" s="47"/>
      <c r="D14" s="47"/>
      <c r="E14" s="47"/>
      <c r="F14" s="48"/>
      <c r="G14" s="13"/>
      <c r="H14" s="14"/>
      <c r="I14" s="14"/>
      <c r="J14" s="31"/>
      <c r="K14" s="14"/>
      <c r="L14" s="32"/>
      <c r="M14" s="14"/>
      <c r="N14" s="31"/>
      <c r="O14" s="31"/>
      <c r="P14" s="31"/>
      <c r="Q14" s="22"/>
      <c r="R14" s="22"/>
      <c r="S14" s="22"/>
      <c r="T14" s="22"/>
      <c r="U14" s="22"/>
      <c r="V14" s="22"/>
    </row>
    <row r="15" spans="1:23" s="36" customFormat="1" ht="37.5" customHeight="1" x14ac:dyDescent="0.2">
      <c r="B15" s="196" t="s">
        <v>35</v>
      </c>
      <c r="C15" s="197"/>
      <c r="D15" s="198"/>
      <c r="E15" s="198"/>
      <c r="F15" s="199"/>
      <c r="G15" s="33"/>
      <c r="H15" s="37"/>
      <c r="I15" s="35"/>
      <c r="J15" s="37"/>
      <c r="K15" s="40">
        <f>IF(J15&lt;3,IF(J15&lt;2,IF(J15&gt;0,1,2),0),2)</f>
        <v>2</v>
      </c>
      <c r="L15" s="132" t="str">
        <f>IFERROR(IF(J15&lt;&gt;"",(H15*J15),""),"")</f>
        <v/>
      </c>
      <c r="M15" s="35"/>
      <c r="N15" s="191"/>
      <c r="O15" s="192"/>
      <c r="P15" s="193"/>
      <c r="Q15" s="95"/>
      <c r="R15" s="95"/>
      <c r="S15" s="95"/>
      <c r="T15" s="95"/>
      <c r="U15" s="95"/>
      <c r="V15" s="95"/>
    </row>
    <row r="16" spans="1:23" s="36" customFormat="1" ht="37.5" customHeight="1" x14ac:dyDescent="0.2">
      <c r="B16" s="200" t="s">
        <v>30</v>
      </c>
      <c r="C16" s="201"/>
      <c r="D16" s="202"/>
      <c r="E16" s="202"/>
      <c r="F16" s="203"/>
      <c r="G16" s="33"/>
      <c r="H16" s="34"/>
      <c r="I16" s="35"/>
      <c r="J16" s="34"/>
      <c r="K16" s="40">
        <f>IF(J16&lt;3,IF(J16&lt;2,IF(J16&gt;0,1,2),0),2)</f>
        <v>2</v>
      </c>
      <c r="L16" s="133" t="str">
        <f>IFERROR(IF(J16&lt;&gt;"",(H16*J16),""),"")</f>
        <v/>
      </c>
      <c r="M16" s="35"/>
      <c r="N16" s="184"/>
      <c r="O16" s="185"/>
      <c r="P16" s="186"/>
      <c r="Q16" s="95"/>
      <c r="R16" s="95"/>
      <c r="S16" s="95"/>
      <c r="T16" s="95"/>
      <c r="U16" s="95"/>
      <c r="V16" s="95"/>
    </row>
    <row r="17" spans="2:22" s="36" customFormat="1" ht="37.5" customHeight="1" x14ac:dyDescent="0.2">
      <c r="B17" s="200" t="s">
        <v>31</v>
      </c>
      <c r="C17" s="201"/>
      <c r="D17" s="202"/>
      <c r="E17" s="202"/>
      <c r="F17" s="203"/>
      <c r="G17" s="33"/>
      <c r="H17" s="34"/>
      <c r="I17" s="35"/>
      <c r="J17" s="34"/>
      <c r="K17" s="40">
        <f>IF(J17&lt;3,IF(J17&lt;2,IF(J17&gt;0,1,2),0),2)</f>
        <v>2</v>
      </c>
      <c r="L17" s="133" t="str">
        <f>IFERROR(IF(J17&lt;&gt;"",(H17*J17),""),"")</f>
        <v/>
      </c>
      <c r="M17" s="35"/>
      <c r="N17" s="184"/>
      <c r="O17" s="185"/>
      <c r="P17" s="186"/>
      <c r="Q17" s="95"/>
      <c r="R17" s="95"/>
      <c r="S17" s="95"/>
      <c r="T17" s="95"/>
      <c r="U17" s="95"/>
      <c r="V17" s="95"/>
    </row>
    <row r="18" spans="2:22" s="36" customFormat="1" ht="37.5" customHeight="1" x14ac:dyDescent="0.2">
      <c r="B18" s="200" t="s">
        <v>32</v>
      </c>
      <c r="C18" s="201"/>
      <c r="D18" s="202"/>
      <c r="E18" s="202"/>
      <c r="F18" s="203"/>
      <c r="G18" s="33"/>
      <c r="H18" s="34"/>
      <c r="I18" s="35"/>
      <c r="J18" s="34"/>
      <c r="K18" s="40">
        <f>IF(J18&lt;3,IF(J18&lt;2,IF(J18&gt;0,1,2),0),2)</f>
        <v>2</v>
      </c>
      <c r="L18" s="133" t="str">
        <f>IFERROR(IF(J18&lt;&gt;"",(H18*J18),""),"")</f>
        <v/>
      </c>
      <c r="M18" s="35"/>
      <c r="N18" s="184"/>
      <c r="O18" s="185"/>
      <c r="P18" s="186"/>
      <c r="Q18" s="95"/>
      <c r="R18" s="95"/>
      <c r="S18" s="95"/>
      <c r="T18" s="95"/>
      <c r="U18" s="95"/>
      <c r="V18" s="95"/>
    </row>
    <row r="19" spans="2:22" s="36" customFormat="1" ht="37.5" customHeight="1" x14ac:dyDescent="0.2">
      <c r="B19" s="200" t="s">
        <v>33</v>
      </c>
      <c r="C19" s="201"/>
      <c r="D19" s="202"/>
      <c r="E19" s="202"/>
      <c r="F19" s="203"/>
      <c r="G19" s="33"/>
      <c r="H19" s="34"/>
      <c r="I19" s="35"/>
      <c r="J19" s="34"/>
      <c r="K19" s="40">
        <f>IF(J19&lt;3,IF(J19&lt;2,IF(J19&gt;0,1,2),0),2)</f>
        <v>2</v>
      </c>
      <c r="L19" s="133" t="str">
        <f>IFERROR(IF(J19&lt;&gt;"",(H19*J19),""),"")</f>
        <v/>
      </c>
      <c r="M19" s="35"/>
      <c r="N19" s="184"/>
      <c r="O19" s="185"/>
      <c r="P19" s="186"/>
      <c r="Q19" s="95"/>
      <c r="R19" s="95"/>
      <c r="S19" s="95"/>
      <c r="T19" s="95"/>
      <c r="U19" s="95"/>
      <c r="V19" s="95"/>
    </row>
    <row r="20" spans="2:22" s="36" customFormat="1" ht="37.5" customHeight="1" thickBot="1" x14ac:dyDescent="0.25">
      <c r="B20" s="227" t="s">
        <v>9</v>
      </c>
      <c r="C20" s="228"/>
      <c r="D20" s="228"/>
      <c r="E20" s="228"/>
      <c r="F20" s="229"/>
      <c r="G20" s="33"/>
      <c r="H20" s="38"/>
      <c r="I20" s="35"/>
      <c r="J20" s="38"/>
      <c r="K20" s="40">
        <f t="shared" ref="K20" si="0">IF(J20&lt;3,IF(J20&lt;2,IF(J20&gt;0,1,2),0),2)</f>
        <v>2</v>
      </c>
      <c r="L20" s="134" t="str">
        <f t="shared" ref="L20" si="1">IFERROR(IF(J20&lt;&gt;"",(H20*J20),""),"")</f>
        <v/>
      </c>
      <c r="M20" s="35"/>
      <c r="N20" s="244"/>
      <c r="O20" s="245"/>
      <c r="P20" s="246"/>
      <c r="Q20" s="95"/>
      <c r="R20" s="95"/>
      <c r="S20" s="95"/>
      <c r="T20" s="95"/>
      <c r="U20" s="95"/>
      <c r="V20" s="95"/>
    </row>
    <row r="21" spans="2:22" s="39" customFormat="1" ht="37.5" customHeight="1" thickBot="1" x14ac:dyDescent="0.25">
      <c r="B21" s="251" t="s">
        <v>34</v>
      </c>
      <c r="C21" s="231"/>
      <c r="D21" s="232"/>
      <c r="E21" s="232"/>
      <c r="F21" s="233"/>
      <c r="H21" s="45"/>
      <c r="J21" s="135" t="str">
        <f>IFERROR(IF((SUM(J15:J20))&lt;&gt;0,(SUM(L15:L20)/SUM(H15:H20)),""),"")</f>
        <v/>
      </c>
      <c r="K21" s="45"/>
      <c r="L21" s="135" t="str">
        <f>IFERROR(IF((SUM(L15:L20))&lt;&gt;0,(SUM(L15:L20)),""),"")</f>
        <v/>
      </c>
      <c r="Q21" s="45"/>
      <c r="R21" s="45"/>
      <c r="S21" s="45"/>
      <c r="T21" s="45"/>
      <c r="U21" s="45"/>
      <c r="V21" s="45"/>
    </row>
    <row r="22" spans="2:22" s="21" customFormat="1" ht="7.5" customHeight="1" thickBot="1" x14ac:dyDescent="0.25">
      <c r="B22" s="12"/>
      <c r="C22" s="12"/>
      <c r="D22" s="12"/>
      <c r="E22" s="12"/>
      <c r="F22" s="12"/>
      <c r="G22" s="13"/>
      <c r="H22" s="14"/>
      <c r="I22" s="14"/>
      <c r="J22" s="31"/>
      <c r="K22" s="14"/>
      <c r="L22" s="32"/>
      <c r="M22" s="14"/>
      <c r="N22" s="31"/>
      <c r="O22" s="31"/>
      <c r="P22" s="31"/>
      <c r="Q22" s="22"/>
      <c r="R22" s="22"/>
      <c r="S22" s="22"/>
      <c r="T22" s="22"/>
      <c r="U22" s="22"/>
      <c r="V22" s="22"/>
    </row>
    <row r="23" spans="2:22" s="22" customFormat="1" ht="37.5" customHeight="1" thickBot="1" x14ac:dyDescent="0.25">
      <c r="B23" s="46" t="s">
        <v>28</v>
      </c>
      <c r="C23" s="51"/>
      <c r="D23" s="51"/>
      <c r="E23" s="51"/>
      <c r="F23" s="52"/>
      <c r="G23" s="106"/>
      <c r="H23" s="53"/>
      <c r="I23" s="53"/>
      <c r="J23" s="32"/>
      <c r="K23" s="53"/>
      <c r="L23" s="32"/>
      <c r="M23" s="53"/>
      <c r="N23" s="32"/>
      <c r="O23" s="32"/>
      <c r="P23" s="32"/>
    </row>
    <row r="24" spans="2:22" s="36" customFormat="1" ht="37.5" customHeight="1" x14ac:dyDescent="0.2">
      <c r="B24" s="196" t="str">
        <f>IF('Explication des critères'!B23:D23&lt;&gt;0,'Explication des critères'!B23:D23,"")</f>
        <v>Positionnement stratégique (répartition des rôles)</v>
      </c>
      <c r="C24" s="197"/>
      <c r="D24" s="198"/>
      <c r="E24" s="198"/>
      <c r="F24" s="199"/>
      <c r="G24" s="33"/>
      <c r="H24" s="37"/>
      <c r="I24" s="35"/>
      <c r="J24" s="37"/>
      <c r="K24" s="40">
        <f t="shared" ref="K24:K30" si="2">IF(J24&lt;3,IF(J24&lt;2,IF(J24&gt;0,1,2),0),2)</f>
        <v>2</v>
      </c>
      <c r="L24" s="132" t="str">
        <f t="shared" ref="L24:L30" si="3">IFERROR(IF(J24&lt;&gt;"",(H24*J24),""),"")</f>
        <v/>
      </c>
      <c r="M24" s="35"/>
      <c r="N24" s="191"/>
      <c r="O24" s="192"/>
      <c r="P24" s="193"/>
      <c r="Q24" s="95"/>
      <c r="R24" s="95"/>
      <c r="S24" s="95"/>
      <c r="T24" s="95"/>
      <c r="U24" s="95"/>
      <c r="V24" s="95"/>
    </row>
    <row r="25" spans="2:22" s="36" customFormat="1" ht="37.5" customHeight="1" x14ac:dyDescent="0.2">
      <c r="B25" s="224" t="str">
        <f>IF('Explication des critères'!B24:D24&lt;&gt;0,'Explication des critères'!B24:D24,"")</f>
        <v>Cohérence territoriale (topographie, voies de communication, etc.)</v>
      </c>
      <c r="C25" s="225"/>
      <c r="D25" s="225"/>
      <c r="E25" s="225"/>
      <c r="F25" s="226"/>
      <c r="G25" s="33"/>
      <c r="H25" s="34"/>
      <c r="I25" s="35"/>
      <c r="J25" s="34"/>
      <c r="K25" s="40">
        <f t="shared" si="2"/>
        <v>2</v>
      </c>
      <c r="L25" s="133" t="str">
        <f t="shared" si="3"/>
        <v/>
      </c>
      <c r="M25" s="35"/>
      <c r="N25" s="184"/>
      <c r="O25" s="185"/>
      <c r="P25" s="186"/>
      <c r="Q25" s="95"/>
      <c r="R25" s="95"/>
      <c r="S25" s="95"/>
      <c r="T25" s="95"/>
      <c r="U25" s="95"/>
      <c r="V25" s="95"/>
    </row>
    <row r="26" spans="2:22" s="36" customFormat="1" ht="37.5" customHeight="1" x14ac:dyDescent="0.2">
      <c r="B26" s="224" t="str">
        <f>IF('Explication des critères'!B25:D25&lt;&gt;0,'Explication des critères'!B25:D25,"")</f>
        <v>Intercommunalités, sous-traitances</v>
      </c>
      <c r="C26" s="225"/>
      <c r="D26" s="225"/>
      <c r="E26" s="225"/>
      <c r="F26" s="226"/>
      <c r="G26" s="33"/>
      <c r="H26" s="34"/>
      <c r="I26" s="35"/>
      <c r="J26" s="34"/>
      <c r="K26" s="40">
        <f t="shared" si="2"/>
        <v>2</v>
      </c>
      <c r="L26" s="133" t="str">
        <f t="shared" si="3"/>
        <v/>
      </c>
      <c r="M26" s="35"/>
      <c r="N26" s="184"/>
      <c r="O26" s="185"/>
      <c r="P26" s="186"/>
      <c r="Q26" s="95"/>
      <c r="R26" s="95"/>
      <c r="S26" s="95"/>
      <c r="T26" s="95"/>
      <c r="U26" s="95"/>
      <c r="V26" s="95"/>
    </row>
    <row r="27" spans="2:22" s="36" customFormat="1" ht="37.5" customHeight="1" x14ac:dyDescent="0.2">
      <c r="B27" s="224" t="str">
        <f>IF('Explication des critères'!B27:D27&lt;&gt;0,'Explication des critères'!B26:D26,"")</f>
        <v>Masse critique</v>
      </c>
      <c r="C27" s="225"/>
      <c r="D27" s="225"/>
      <c r="E27" s="225"/>
      <c r="F27" s="226"/>
      <c r="G27" s="33"/>
      <c r="H27" s="34"/>
      <c r="I27" s="35"/>
      <c r="J27" s="34"/>
      <c r="K27" s="40">
        <f t="shared" si="2"/>
        <v>2</v>
      </c>
      <c r="L27" s="133" t="str">
        <f t="shared" si="3"/>
        <v/>
      </c>
      <c r="M27" s="35"/>
      <c r="N27" s="184"/>
      <c r="O27" s="185"/>
      <c r="P27" s="186"/>
      <c r="Q27" s="95"/>
      <c r="R27" s="95"/>
      <c r="S27" s="95"/>
      <c r="T27" s="95"/>
      <c r="U27" s="95"/>
      <c r="V27" s="95"/>
    </row>
    <row r="28" spans="2:22" s="36" customFormat="1" ht="37.5" customHeight="1" x14ac:dyDescent="0.2">
      <c r="B28" s="224" t="str">
        <f>IF('Explication des critères'!B29:D29&lt;&gt;0,'Explication des critères'!B29:D29,"")</f>
        <v>Inclusion (pas de « zone 
oubliée »)</v>
      </c>
      <c r="C28" s="225"/>
      <c r="D28" s="225"/>
      <c r="E28" s="225"/>
      <c r="F28" s="226"/>
      <c r="G28" s="33"/>
      <c r="H28" s="34"/>
      <c r="I28" s="35"/>
      <c r="J28" s="34"/>
      <c r="K28" s="40">
        <f t="shared" ref="K28" si="4">IF(J28&lt;3,IF(J28&lt;2,IF(J28&gt;0,1,2),0),2)</f>
        <v>2</v>
      </c>
      <c r="L28" s="133" t="str">
        <f t="shared" ref="L28" si="5">IFERROR(IF(J28&lt;&gt;"",(H28*J28),""),"")</f>
        <v/>
      </c>
      <c r="M28" s="35"/>
      <c r="N28" s="184"/>
      <c r="O28" s="185"/>
      <c r="P28" s="186"/>
      <c r="Q28" s="95"/>
      <c r="R28" s="95"/>
      <c r="S28" s="95"/>
      <c r="T28" s="95"/>
      <c r="U28" s="95"/>
      <c r="V28" s="95"/>
    </row>
    <row r="29" spans="2:22" s="36" customFormat="1" ht="37.5" customHeight="1" x14ac:dyDescent="0.2">
      <c r="B29" s="224" t="str">
        <f>IF('Explication des critères'!B30:D30&lt;&gt;0,'Explication des critères'!B30:D30,"")</f>
        <v>Intérêt général (fusion pertinente, renforcement global)</v>
      </c>
      <c r="C29" s="225"/>
      <c r="D29" s="225"/>
      <c r="E29" s="225"/>
      <c r="F29" s="226"/>
      <c r="G29" s="33"/>
      <c r="H29" s="34"/>
      <c r="I29" s="35"/>
      <c r="J29" s="34"/>
      <c r="K29" s="40">
        <f t="shared" si="2"/>
        <v>2</v>
      </c>
      <c r="L29" s="133" t="str">
        <f t="shared" si="3"/>
        <v/>
      </c>
      <c r="M29" s="35"/>
      <c r="N29" s="184"/>
      <c r="O29" s="185"/>
      <c r="P29" s="186"/>
      <c r="Q29" s="95"/>
      <c r="R29" s="95"/>
      <c r="S29" s="95"/>
      <c r="T29" s="95"/>
      <c r="U29" s="95"/>
      <c r="V29" s="95"/>
    </row>
    <row r="30" spans="2:22" s="36" customFormat="1" ht="37.5" customHeight="1" thickBot="1" x14ac:dyDescent="0.25">
      <c r="B30" s="227" t="s">
        <v>9</v>
      </c>
      <c r="C30" s="228"/>
      <c r="D30" s="228"/>
      <c r="E30" s="228"/>
      <c r="F30" s="229"/>
      <c r="G30" s="33"/>
      <c r="H30" s="38"/>
      <c r="I30" s="35"/>
      <c r="J30" s="38"/>
      <c r="K30" s="40">
        <f t="shared" si="2"/>
        <v>2</v>
      </c>
      <c r="L30" s="134" t="str">
        <f t="shared" si="3"/>
        <v/>
      </c>
      <c r="M30" s="35"/>
      <c r="N30" s="116"/>
      <c r="O30" s="118"/>
      <c r="P30" s="117"/>
      <c r="Q30" s="95"/>
      <c r="R30" s="95"/>
      <c r="S30" s="95"/>
      <c r="T30" s="95"/>
      <c r="U30" s="95"/>
      <c r="V30" s="95"/>
    </row>
    <row r="31" spans="2:22" s="39" customFormat="1" ht="37.5" customHeight="1" thickBot="1" x14ac:dyDescent="0.25">
      <c r="B31" s="230" t="s">
        <v>29</v>
      </c>
      <c r="C31" s="231"/>
      <c r="D31" s="232"/>
      <c r="E31" s="232"/>
      <c r="F31" s="233"/>
      <c r="H31" s="45"/>
      <c r="J31" s="135" t="str">
        <f>IFERROR(IF((SUM(J24:J30))&lt;&gt;0,(SUM(L24:L30)/SUM(H24:H30)),""),"")</f>
        <v/>
      </c>
      <c r="K31" s="45"/>
      <c r="L31" s="135" t="str">
        <f>IFERROR(IF((SUM(L24:L30))&lt;&gt;0,(SUM(L24:L30)),""),"")</f>
        <v/>
      </c>
      <c r="Q31" s="45"/>
      <c r="R31" s="45"/>
      <c r="S31" s="45"/>
      <c r="T31" s="45"/>
      <c r="U31" s="45"/>
      <c r="V31" s="45"/>
    </row>
    <row r="32" spans="2:22" s="21" customFormat="1" ht="7.5" customHeight="1" thickBot="1" x14ac:dyDescent="0.25">
      <c r="B32" s="44"/>
      <c r="C32" s="44"/>
      <c r="D32" s="44"/>
      <c r="E32" s="44"/>
      <c r="F32" s="44"/>
      <c r="G32" s="13"/>
      <c r="H32" s="14"/>
      <c r="I32" s="14"/>
      <c r="J32" s="31"/>
      <c r="K32" s="14"/>
      <c r="L32" s="32"/>
      <c r="M32" s="14"/>
      <c r="N32" s="31"/>
      <c r="O32" s="31"/>
      <c r="P32" s="31"/>
      <c r="Q32" s="22"/>
      <c r="R32" s="22"/>
      <c r="S32" s="22"/>
      <c r="T32" s="22"/>
      <c r="U32" s="22"/>
      <c r="V32" s="22"/>
    </row>
    <row r="33" spans="1:26" s="39" customFormat="1" ht="37.5" customHeight="1" thickBot="1" x14ac:dyDescent="0.25">
      <c r="B33" s="252" t="s">
        <v>48</v>
      </c>
      <c r="C33" s="253"/>
      <c r="D33" s="254"/>
      <c r="E33" s="254"/>
      <c r="F33" s="255"/>
      <c r="H33" s="45"/>
      <c r="J33" s="135" t="str">
        <f>IFERROR(IF(SUM(J15:J32)&lt;&gt;0,(AVERAGE(J31,J21)),""),"")</f>
        <v/>
      </c>
      <c r="K33" s="45"/>
      <c r="L33" s="135" t="str">
        <f>IFERROR(IF(SUM(L15:L32)&lt;&gt;0,(SUM(L31,L21)),""),"")</f>
        <v/>
      </c>
      <c r="Q33" s="45"/>
      <c r="R33" s="45"/>
      <c r="S33" s="45"/>
      <c r="T33" s="45"/>
      <c r="U33" s="45"/>
      <c r="V33" s="45"/>
    </row>
    <row r="34" spans="1:26" s="21" customFormat="1" ht="15" customHeight="1" thickBot="1" x14ac:dyDescent="0.25">
      <c r="B34" s="61"/>
      <c r="C34" s="61"/>
      <c r="D34" s="61"/>
      <c r="E34" s="61"/>
      <c r="F34" s="61"/>
      <c r="G34" s="13"/>
      <c r="H34" s="14"/>
      <c r="I34" s="14"/>
      <c r="J34" s="31"/>
      <c r="K34" s="14"/>
      <c r="L34" s="32"/>
      <c r="M34" s="14"/>
      <c r="N34" s="31"/>
      <c r="O34" s="31"/>
      <c r="P34" s="31"/>
      <c r="Q34" s="95"/>
      <c r="R34" s="95"/>
      <c r="S34" s="95"/>
      <c r="T34" s="95"/>
      <c r="U34" s="95"/>
      <c r="V34" s="95"/>
      <c r="W34" s="36"/>
      <c r="X34" s="36"/>
    </row>
    <row r="35" spans="1:26" s="61" customFormat="1" ht="34.5" customHeight="1" thickBot="1" x14ac:dyDescent="0.25">
      <c r="A35" s="65"/>
      <c r="B35" s="150" t="s">
        <v>92</v>
      </c>
      <c r="C35" s="151"/>
      <c r="D35" s="151"/>
      <c r="E35" s="151"/>
      <c r="F35" s="152"/>
      <c r="G35" s="106"/>
      <c r="H35" s="53"/>
      <c r="I35" s="53"/>
      <c r="J35" s="32"/>
      <c r="K35" s="53"/>
      <c r="L35" s="32"/>
      <c r="M35" s="53"/>
      <c r="N35" s="32"/>
      <c r="O35" s="32"/>
      <c r="P35" s="32"/>
      <c r="Q35" s="95"/>
      <c r="R35" s="95"/>
      <c r="S35" s="95"/>
      <c r="T35" s="95"/>
      <c r="U35" s="95"/>
      <c r="V35" s="95"/>
      <c r="W35" s="36"/>
      <c r="X35" s="36"/>
    </row>
    <row r="36" spans="1:26" s="69" customFormat="1" ht="12" customHeight="1" x14ac:dyDescent="0.2">
      <c r="A36" s="90"/>
      <c r="B36" s="73"/>
      <c r="C36" s="73"/>
      <c r="D36" s="73"/>
      <c r="E36" s="73"/>
      <c r="F36" s="73"/>
      <c r="G36" s="73"/>
      <c r="H36" s="73"/>
      <c r="I36" s="73"/>
      <c r="J36" s="73"/>
      <c r="K36" s="73"/>
      <c r="L36" s="73"/>
      <c r="M36" s="73"/>
      <c r="N36" s="90"/>
      <c r="O36" s="90"/>
      <c r="P36" s="90"/>
      <c r="Q36" s="95"/>
      <c r="R36" s="95"/>
      <c r="S36" s="95"/>
      <c r="T36" s="95"/>
      <c r="U36" s="95"/>
      <c r="V36" s="95"/>
      <c r="W36" s="36"/>
      <c r="X36" s="36"/>
    </row>
    <row r="37" spans="1:26" s="89" customFormat="1" ht="238.5" customHeight="1" x14ac:dyDescent="0.25">
      <c r="B37" s="153" t="s">
        <v>118</v>
      </c>
      <c r="C37" s="153"/>
      <c r="D37" s="153"/>
      <c r="E37" s="153"/>
      <c r="F37" s="153"/>
      <c r="G37" s="153"/>
      <c r="H37" s="153"/>
      <c r="I37" s="153"/>
      <c r="J37" s="153"/>
      <c r="K37" s="153"/>
      <c r="L37" s="153"/>
      <c r="M37" s="153"/>
      <c r="N37" s="153"/>
      <c r="O37" s="153"/>
      <c r="P37" s="153"/>
      <c r="Q37" s="45"/>
      <c r="R37" s="45"/>
      <c r="S37" s="45"/>
      <c r="T37" s="45"/>
      <c r="U37" s="45"/>
      <c r="V37" s="45"/>
      <c r="W37" s="45"/>
      <c r="X37" s="45"/>
    </row>
    <row r="38" spans="1:26" s="89" customFormat="1" ht="7.5" customHeight="1" thickBot="1" x14ac:dyDescent="0.3">
      <c r="B38" s="101"/>
      <c r="C38" s="101"/>
      <c r="D38" s="101"/>
      <c r="E38" s="101"/>
      <c r="F38" s="101"/>
      <c r="G38" s="101"/>
      <c r="H38" s="102"/>
      <c r="I38" s="102"/>
      <c r="J38" s="103"/>
      <c r="K38" s="102"/>
      <c r="L38" s="103"/>
      <c r="M38" s="102"/>
      <c r="N38" s="104"/>
      <c r="O38" s="104"/>
      <c r="P38" s="104"/>
      <c r="Q38" s="22"/>
      <c r="R38" s="22"/>
      <c r="S38" s="22"/>
      <c r="T38" s="22"/>
      <c r="U38" s="22"/>
      <c r="V38" s="22"/>
      <c r="W38" s="22"/>
      <c r="X38" s="22"/>
    </row>
    <row r="39" spans="1:26" s="22" customFormat="1" ht="37.5" customHeight="1" thickBot="1" x14ac:dyDescent="0.25">
      <c r="B39" s="125" t="s">
        <v>27</v>
      </c>
      <c r="C39" s="51"/>
      <c r="D39" s="51"/>
      <c r="E39" s="51"/>
      <c r="F39" s="52"/>
      <c r="G39" s="95"/>
      <c r="H39" s="131" t="s">
        <v>104</v>
      </c>
      <c r="I39" s="35"/>
      <c r="J39" s="131" t="s">
        <v>105</v>
      </c>
      <c r="K39" s="40"/>
      <c r="L39" s="131" t="s">
        <v>106</v>
      </c>
      <c r="M39" s="95"/>
      <c r="N39" s="131" t="s">
        <v>107</v>
      </c>
      <c r="O39" s="182" t="s">
        <v>113</v>
      </c>
      <c r="P39" s="183"/>
      <c r="R39" s="45"/>
      <c r="S39" s="45"/>
      <c r="T39" s="45"/>
      <c r="U39" s="45"/>
      <c r="V39" s="45"/>
      <c r="W39" s="45"/>
      <c r="X39" s="45"/>
      <c r="Y39" s="54"/>
      <c r="Z39" s="54"/>
    </row>
    <row r="40" spans="1:26" s="95" customFormat="1" ht="37.5" customHeight="1" x14ac:dyDescent="0.2">
      <c r="B40" s="247" t="str">
        <f>B15</f>
        <v>Capacité à se développer, perspectives de développement</v>
      </c>
      <c r="C40" s="248"/>
      <c r="D40" s="249"/>
      <c r="E40" s="249"/>
      <c r="F40" s="250"/>
      <c r="H40" s="137" t="str">
        <f t="shared" ref="H40:H44" si="6">IF(J15&lt;&gt;0,IF(J15&lt;2,"ko","ok"),"")</f>
        <v/>
      </c>
      <c r="I40" s="62"/>
      <c r="J40" s="137" t="str">
        <f t="shared" ref="J40:J45" si="7">IF(J15&lt;&gt;0,IF(J15&lt;3,"ko","ok"),"")</f>
        <v/>
      </c>
      <c r="K40" s="63"/>
      <c r="L40" s="240" t="str">
        <f>IFERROR(IF((SUM(L15:L17)/(SUM(H15:H17)))&lt;3,"ko","ok"),"")</f>
        <v/>
      </c>
      <c r="N40" s="142"/>
      <c r="O40" s="54"/>
      <c r="P40" s="54"/>
      <c r="Q40" s="126">
        <f t="shared" ref="Q40:Q44" si="8">IF(H40&lt;&gt;"",IF(H40&lt;&gt;"ok",1,0),0)</f>
        <v>0</v>
      </c>
      <c r="R40" s="126">
        <f>IF(J40&lt;&gt;"",IF(J40&lt;&gt;"ok",1,0),0)</f>
        <v>0</v>
      </c>
      <c r="S40" s="22"/>
      <c r="T40" s="22"/>
      <c r="U40" s="22"/>
      <c r="V40" s="22"/>
      <c r="W40" s="22"/>
      <c r="X40" s="22"/>
      <c r="Y40" s="54"/>
      <c r="Z40" s="54"/>
    </row>
    <row r="41" spans="1:26" s="95" customFormat="1" ht="37.5" customHeight="1" x14ac:dyDescent="0.2">
      <c r="B41" s="214" t="str">
        <f t="shared" ref="B41:B45" si="9">B16</f>
        <v>Compatibilité financière</v>
      </c>
      <c r="C41" s="215"/>
      <c r="D41" s="215"/>
      <c r="E41" s="215"/>
      <c r="F41" s="216"/>
      <c r="H41" s="138" t="str">
        <f t="shared" si="6"/>
        <v/>
      </c>
      <c r="I41" s="62"/>
      <c r="J41" s="138" t="str">
        <f t="shared" si="7"/>
        <v/>
      </c>
      <c r="K41" s="63"/>
      <c r="L41" s="241"/>
      <c r="N41" s="140"/>
      <c r="O41" s="54"/>
      <c r="P41" s="54"/>
      <c r="Q41" s="126">
        <f t="shared" si="8"/>
        <v>0</v>
      </c>
      <c r="R41" s="126">
        <f t="shared" ref="R41:R45" si="10">IF(J41&lt;&gt;"",IF(J41&lt;&gt;"ok",1,0),0)</f>
        <v>0</v>
      </c>
      <c r="S41" s="96"/>
      <c r="T41" s="96"/>
      <c r="U41" s="96"/>
      <c r="V41" s="96"/>
      <c r="W41" s="96"/>
      <c r="X41" s="96"/>
      <c r="Y41" s="54"/>
      <c r="Z41" s="54"/>
    </row>
    <row r="42" spans="1:26" s="95" customFormat="1" ht="37.5" customHeight="1" x14ac:dyDescent="0.2">
      <c r="B42" s="214" t="str">
        <f t="shared" si="9"/>
        <v>Compatibilité des identités locales</v>
      </c>
      <c r="C42" s="215"/>
      <c r="D42" s="215"/>
      <c r="E42" s="215"/>
      <c r="F42" s="216"/>
      <c r="H42" s="138" t="str">
        <f t="shared" si="6"/>
        <v/>
      </c>
      <c r="I42" s="62"/>
      <c r="J42" s="138" t="str">
        <f t="shared" si="7"/>
        <v/>
      </c>
      <c r="K42" s="63"/>
      <c r="L42" s="242"/>
      <c r="N42" s="140"/>
      <c r="O42" s="54"/>
      <c r="P42" s="54"/>
      <c r="Q42" s="126">
        <f t="shared" si="8"/>
        <v>0</v>
      </c>
      <c r="R42" s="126">
        <f t="shared" si="10"/>
        <v>0</v>
      </c>
      <c r="S42" s="90"/>
      <c r="T42" s="90"/>
      <c r="U42" s="90"/>
      <c r="V42" s="90"/>
      <c r="W42" s="90"/>
      <c r="X42" s="90"/>
      <c r="Y42" s="54"/>
      <c r="Z42" s="54"/>
    </row>
    <row r="43" spans="1:26" s="95" customFormat="1" ht="37.5" customHeight="1" x14ac:dyDescent="0.25">
      <c r="B43" s="214" t="str">
        <f t="shared" si="9"/>
        <v>Prestations - décision</v>
      </c>
      <c r="C43" s="215"/>
      <c r="D43" s="215"/>
      <c r="E43" s="215"/>
      <c r="F43" s="216"/>
      <c r="G43" s="22"/>
      <c r="H43" s="138" t="str">
        <f t="shared" si="6"/>
        <v/>
      </c>
      <c r="I43" s="62"/>
      <c r="J43" s="138" t="str">
        <f t="shared" si="7"/>
        <v/>
      </c>
      <c r="K43" s="63"/>
      <c r="L43" s="140"/>
      <c r="M43" s="22"/>
      <c r="N43" s="243" t="str">
        <f>IFERROR(IF((SUM(L18:L19)/(SUM(H18:H19)))&lt;3,"ko","ok"),"")</f>
        <v/>
      </c>
      <c r="O43" s="54"/>
      <c r="P43" s="54"/>
      <c r="Q43" s="126">
        <f t="shared" si="8"/>
        <v>0</v>
      </c>
      <c r="R43" s="126">
        <f t="shared" si="10"/>
        <v>0</v>
      </c>
      <c r="S43" s="89"/>
      <c r="T43" s="89"/>
      <c r="U43" s="89"/>
      <c r="V43" s="89"/>
      <c r="W43" s="89"/>
      <c r="X43" s="89"/>
      <c r="Y43" s="54"/>
      <c r="Z43" s="54"/>
    </row>
    <row r="44" spans="1:26" s="95" customFormat="1" ht="37.5" customHeight="1" x14ac:dyDescent="0.25">
      <c r="B44" s="214" t="str">
        <f t="shared" si="9"/>
        <v>Prestations - production (économies d'échelle)</v>
      </c>
      <c r="C44" s="215"/>
      <c r="D44" s="215"/>
      <c r="E44" s="215"/>
      <c r="F44" s="216"/>
      <c r="G44" s="22"/>
      <c r="H44" s="138" t="str">
        <f t="shared" si="6"/>
        <v/>
      </c>
      <c r="I44" s="62"/>
      <c r="J44" s="138" t="str">
        <f t="shared" si="7"/>
        <v/>
      </c>
      <c r="K44" s="63"/>
      <c r="L44" s="140"/>
      <c r="M44" s="22"/>
      <c r="N44" s="242"/>
      <c r="O44" s="54"/>
      <c r="P44" s="54"/>
      <c r="Q44" s="126">
        <f t="shared" si="8"/>
        <v>0</v>
      </c>
      <c r="R44" s="126">
        <f t="shared" si="10"/>
        <v>0</v>
      </c>
      <c r="S44" s="89"/>
      <c r="T44" s="89"/>
      <c r="U44" s="89"/>
      <c r="V44" s="89"/>
      <c r="W44" s="89"/>
      <c r="X44" s="89"/>
      <c r="Y44" s="54"/>
      <c r="Z44" s="54"/>
    </row>
    <row r="45" spans="1:26" s="95" customFormat="1" ht="37.5" customHeight="1" thickBot="1" x14ac:dyDescent="0.25">
      <c r="B45" s="217" t="str">
        <f t="shared" si="9"/>
        <v>Autre(s) critère(s) …</v>
      </c>
      <c r="C45" s="218"/>
      <c r="D45" s="218"/>
      <c r="E45" s="218"/>
      <c r="F45" s="219"/>
      <c r="G45" s="22"/>
      <c r="H45" s="139" t="str">
        <f>IF(J20&lt;&gt;0,IF(J20&lt;2,"ko","ok"),"")</f>
        <v/>
      </c>
      <c r="I45" s="62"/>
      <c r="J45" s="139" t="str">
        <f t="shared" si="7"/>
        <v/>
      </c>
      <c r="K45" s="63"/>
      <c r="L45" s="141"/>
      <c r="M45" s="22"/>
      <c r="N45" s="141"/>
      <c r="O45" s="54"/>
      <c r="P45" s="54"/>
      <c r="Q45" s="126">
        <f>IF(H45&lt;&gt;"",IF(H45&lt;&gt;"ok",1,0),0)</f>
        <v>0</v>
      </c>
      <c r="R45" s="126">
        <f t="shared" si="10"/>
        <v>0</v>
      </c>
      <c r="S45" s="54"/>
      <c r="T45" s="22"/>
      <c r="U45" s="22"/>
      <c r="V45" s="22"/>
      <c r="W45" s="22"/>
      <c r="X45" s="22"/>
    </row>
    <row r="46" spans="1:26" s="45" customFormat="1" ht="37.5" customHeight="1" thickBot="1" x14ac:dyDescent="0.25">
      <c r="B46" s="209" t="s">
        <v>116</v>
      </c>
      <c r="C46" s="210"/>
      <c r="D46" s="211"/>
      <c r="E46" s="211"/>
      <c r="F46" s="212"/>
      <c r="H46" s="135" t="str">
        <f>IF(Q46&lt;&gt;0,"ko","ok")</f>
        <v>ok</v>
      </c>
      <c r="J46" s="135" t="str">
        <f>IF(R46&gt;2,"ko","ok")</f>
        <v>ok</v>
      </c>
      <c r="L46" s="135" t="str">
        <f>IFERROR(IF((SUM(L15:L17)/(SUM(H15:H17)))&lt;3,"ko","ok"),"ok")</f>
        <v>ok</v>
      </c>
      <c r="N46" s="135" t="str">
        <f>IFERROR(IF((SUM(L18:L19)/(SUM(H18:H19)))&lt;3,"ko","ok"),"ok")</f>
        <v>ok</v>
      </c>
      <c r="O46" s="54"/>
      <c r="P46" s="54"/>
      <c r="Q46" s="127">
        <f>SUM(Q40:Q45)</f>
        <v>0</v>
      </c>
      <c r="R46" s="127">
        <f>SUM(R40:R45)</f>
        <v>0</v>
      </c>
      <c r="S46" s="54"/>
      <c r="T46" s="95"/>
      <c r="U46" s="95"/>
      <c r="V46" s="95"/>
      <c r="W46" s="95"/>
      <c r="X46" s="95"/>
    </row>
    <row r="47" spans="1:26" s="22" customFormat="1" ht="7.5" customHeight="1" thickBot="1" x14ac:dyDescent="0.25">
      <c r="B47" s="124"/>
      <c r="C47" s="124"/>
      <c r="D47" s="124"/>
      <c r="E47" s="124"/>
      <c r="F47" s="124"/>
      <c r="G47" s="106"/>
      <c r="H47" s="53"/>
      <c r="I47" s="53"/>
      <c r="J47" s="32"/>
      <c r="K47" s="53"/>
      <c r="L47" s="32"/>
      <c r="M47" s="53"/>
      <c r="N47" s="54"/>
      <c r="O47" s="54"/>
      <c r="P47" s="54"/>
      <c r="Q47" s="54"/>
      <c r="R47" s="54"/>
      <c r="S47" s="54"/>
      <c r="T47" s="95"/>
      <c r="U47" s="95"/>
      <c r="V47" s="95"/>
      <c r="W47" s="95"/>
      <c r="X47" s="95"/>
    </row>
    <row r="48" spans="1:26" s="22" customFormat="1" ht="37.5" customHeight="1" thickBot="1" x14ac:dyDescent="0.25">
      <c r="B48" s="125" t="s">
        <v>28</v>
      </c>
      <c r="C48" s="51"/>
      <c r="D48" s="51"/>
      <c r="E48" s="51"/>
      <c r="F48" s="52"/>
      <c r="G48" s="95"/>
      <c r="H48" s="131" t="s">
        <v>108</v>
      </c>
      <c r="I48" s="182" t="s">
        <v>114</v>
      </c>
      <c r="J48" s="183"/>
      <c r="K48" s="183"/>
      <c r="L48" s="183"/>
      <c r="M48" s="183"/>
      <c r="N48" s="183"/>
      <c r="O48" s="54"/>
      <c r="P48" s="54"/>
      <c r="Q48" s="54"/>
      <c r="R48" s="54"/>
      <c r="S48" s="54"/>
      <c r="T48" s="95"/>
      <c r="U48" s="95"/>
      <c r="V48" s="95"/>
      <c r="W48" s="95"/>
      <c r="X48" s="95"/>
      <c r="Y48" s="57"/>
      <c r="Z48" s="57"/>
    </row>
    <row r="49" spans="1:24" s="95" customFormat="1" ht="37.5" customHeight="1" thickBot="1" x14ac:dyDescent="0.25">
      <c r="B49" s="220" t="s">
        <v>59</v>
      </c>
      <c r="C49" s="221"/>
      <c r="D49" s="222"/>
      <c r="E49" s="222"/>
      <c r="F49" s="223"/>
      <c r="G49" s="96"/>
      <c r="H49" s="132" t="str">
        <f>IFERROR(IF((SUM(L24:L30)/(SUM(H24:H30)))&lt;3,"ko","ok"),"")</f>
        <v/>
      </c>
      <c r="I49" s="96"/>
      <c r="J49" s="96"/>
      <c r="K49" s="40">
        <f t="shared" ref="K49" si="11">IF(J49&lt;3,IF(J49&lt;2,IF(J49&gt;0,1,2),0),2)</f>
        <v>2</v>
      </c>
      <c r="M49" s="35"/>
      <c r="N49" s="54"/>
      <c r="O49" s="54"/>
      <c r="P49" s="54"/>
      <c r="Q49" s="54"/>
      <c r="R49" s="54"/>
      <c r="S49" s="54"/>
    </row>
    <row r="50" spans="1:24" s="45" customFormat="1" ht="37.5" customHeight="1" thickBot="1" x14ac:dyDescent="0.25">
      <c r="B50" s="209" t="s">
        <v>117</v>
      </c>
      <c r="C50" s="210"/>
      <c r="D50" s="211"/>
      <c r="E50" s="211"/>
      <c r="F50" s="212"/>
      <c r="H50" s="135" t="str">
        <f>IFERROR(IF((SUM(L24:L30)/(SUM(H24:H30)))&lt;3,"ko","ok"),"ok")</f>
        <v>ok</v>
      </c>
      <c r="I50" s="90"/>
      <c r="J50" s="90"/>
      <c r="K50" s="53"/>
      <c r="N50" s="54"/>
      <c r="O50" s="54"/>
      <c r="P50" s="54"/>
      <c r="Q50" s="54"/>
      <c r="R50" s="54"/>
      <c r="S50" s="54"/>
      <c r="T50" s="95"/>
      <c r="U50" s="95"/>
      <c r="V50" s="95"/>
      <c r="W50" s="95"/>
      <c r="X50" s="95"/>
    </row>
    <row r="51" spans="1:24" s="22" customFormat="1" ht="7.5" customHeight="1" thickBot="1" x14ac:dyDescent="0.25">
      <c r="B51" s="123"/>
      <c r="C51" s="123"/>
      <c r="D51" s="123"/>
      <c r="E51" s="123"/>
      <c r="F51" s="123"/>
      <c r="G51" s="106"/>
      <c r="H51" s="32"/>
      <c r="I51" s="53"/>
      <c r="J51" s="32"/>
      <c r="K51" s="53"/>
      <c r="M51" s="53"/>
      <c r="N51" s="54"/>
      <c r="O51" s="54"/>
      <c r="P51" s="54"/>
      <c r="Q51" s="95"/>
      <c r="R51" s="95"/>
      <c r="S51" s="95"/>
      <c r="T51" s="95"/>
      <c r="U51" s="95"/>
      <c r="V51" s="95"/>
      <c r="W51" s="95"/>
      <c r="X51" s="95"/>
    </row>
    <row r="52" spans="1:24" s="45" customFormat="1" ht="37.5" customHeight="1" thickBot="1" x14ac:dyDescent="0.25">
      <c r="B52" s="213" t="s">
        <v>115</v>
      </c>
      <c r="C52" s="210"/>
      <c r="D52" s="211"/>
      <c r="E52" s="211"/>
      <c r="F52" s="212"/>
      <c r="H52" s="136" t="str">
        <f>IF((H46)&lt;&gt;"ok","ko",IF((J46)&lt;&gt;"ok","ko",IF((L46)&lt;&gt;"ok","ko",IF((N46)&lt;&gt;"ok","ko",IF((H50)&lt;&gt;"ok","ko","ok")))))</f>
        <v>ok</v>
      </c>
      <c r="I52" s="182" t="s">
        <v>119</v>
      </c>
      <c r="J52" s="183"/>
      <c r="K52" s="183"/>
      <c r="L52" s="183"/>
      <c r="M52" s="183"/>
      <c r="N52" s="183"/>
      <c r="O52" s="54"/>
      <c r="P52" s="54"/>
    </row>
    <row r="53" spans="1:24" s="21" customFormat="1" ht="15.75" customHeight="1" x14ac:dyDescent="0.2">
      <c r="A53" s="22"/>
      <c r="B53" s="148" t="s">
        <v>120</v>
      </c>
      <c r="C53" s="149"/>
      <c r="D53" s="146" t="s">
        <v>121</v>
      </c>
      <c r="E53" s="147"/>
      <c r="F53" s="147"/>
      <c r="G53" s="106"/>
      <c r="H53" s="53"/>
      <c r="I53" s="53"/>
      <c r="J53" s="32"/>
      <c r="K53" s="53"/>
      <c r="L53" s="32"/>
      <c r="M53" s="53"/>
      <c r="N53" s="54"/>
      <c r="O53" s="54"/>
      <c r="P53" s="54"/>
      <c r="Q53" s="22"/>
      <c r="R53" s="22"/>
      <c r="S53" s="22"/>
      <c r="T53" s="22"/>
      <c r="U53" s="22"/>
      <c r="V53" s="22"/>
    </row>
    <row r="54" spans="1:24" s="22" customFormat="1" x14ac:dyDescent="0.2">
      <c r="Q54" s="45"/>
      <c r="R54" s="45"/>
      <c r="S54" s="45"/>
      <c r="T54" s="45"/>
      <c r="U54" s="45"/>
      <c r="V54" s="45"/>
      <c r="W54" s="45"/>
      <c r="X54" s="45"/>
    </row>
    <row r="55" spans="1:24" s="21" customFormat="1" x14ac:dyDescent="0.2">
      <c r="L55" s="49"/>
      <c r="Q55" s="22"/>
      <c r="R55" s="22"/>
      <c r="S55" s="22"/>
      <c r="T55" s="22"/>
      <c r="U55" s="22"/>
      <c r="V55" s="22"/>
    </row>
    <row r="56" spans="1:24" s="21" customFormat="1" x14ac:dyDescent="0.2">
      <c r="L56" s="22"/>
      <c r="Q56" s="45"/>
      <c r="R56" s="45"/>
      <c r="S56" s="45"/>
      <c r="T56" s="45"/>
      <c r="U56" s="45"/>
      <c r="V56" s="45"/>
      <c r="W56" s="39"/>
      <c r="X56" s="39"/>
    </row>
    <row r="57" spans="1:24" s="21" customFormat="1" x14ac:dyDescent="0.2">
      <c r="L57" s="22"/>
      <c r="Q57" s="22"/>
      <c r="R57" s="22"/>
      <c r="S57" s="22"/>
      <c r="T57" s="22"/>
      <c r="U57" s="22"/>
      <c r="V57" s="22"/>
    </row>
    <row r="58" spans="1:24" s="21" customFormat="1" x14ac:dyDescent="0.2">
      <c r="L58" s="22"/>
      <c r="Q58" s="22"/>
      <c r="R58" s="22"/>
      <c r="S58" s="22"/>
      <c r="T58" s="22"/>
      <c r="U58" s="22"/>
      <c r="V58" s="22"/>
    </row>
    <row r="59" spans="1:24" s="21" customFormat="1" x14ac:dyDescent="0.2">
      <c r="L59" s="22"/>
      <c r="Q59" s="60"/>
      <c r="R59" s="60"/>
      <c r="S59" s="60"/>
      <c r="T59" s="60"/>
      <c r="U59" s="60"/>
      <c r="V59" s="60"/>
      <c r="W59" s="6"/>
      <c r="X59" s="6"/>
    </row>
    <row r="60" spans="1:24" s="21" customFormat="1" x14ac:dyDescent="0.2">
      <c r="L60" s="22"/>
      <c r="Q60" s="22"/>
      <c r="R60" s="22"/>
      <c r="S60" s="22"/>
      <c r="T60" s="22"/>
      <c r="U60" s="22"/>
      <c r="V60" s="22"/>
    </row>
    <row r="61" spans="1:24" s="21" customFormat="1" x14ac:dyDescent="0.2">
      <c r="L61" s="22"/>
      <c r="Q61" s="22"/>
      <c r="R61" s="22"/>
      <c r="S61" s="22"/>
      <c r="T61" s="22"/>
      <c r="U61" s="22"/>
      <c r="V61" s="22"/>
    </row>
    <row r="62" spans="1:24" s="21" customFormat="1" x14ac:dyDescent="0.2">
      <c r="L62" s="22"/>
      <c r="Q62" s="22"/>
      <c r="R62" s="22"/>
      <c r="S62" s="22"/>
      <c r="T62" s="22"/>
      <c r="U62" s="22"/>
      <c r="V62" s="22"/>
    </row>
    <row r="63" spans="1:24" s="21" customFormat="1" x14ac:dyDescent="0.2">
      <c r="L63" s="22"/>
      <c r="Q63" s="22"/>
      <c r="R63" s="22"/>
      <c r="S63" s="22"/>
      <c r="T63" s="22"/>
      <c r="U63" s="22"/>
      <c r="V63" s="22"/>
    </row>
    <row r="64" spans="1:24" s="21" customFormat="1" x14ac:dyDescent="0.2">
      <c r="L64" s="22"/>
      <c r="Q64" s="22"/>
      <c r="R64" s="22"/>
      <c r="S64" s="22"/>
      <c r="T64" s="22"/>
      <c r="U64" s="22"/>
      <c r="V64" s="22"/>
    </row>
    <row r="65" spans="12:22" s="21" customFormat="1" x14ac:dyDescent="0.2">
      <c r="L65" s="22"/>
      <c r="Q65" s="22"/>
      <c r="R65" s="22"/>
      <c r="S65" s="22"/>
      <c r="T65" s="22"/>
      <c r="U65" s="22"/>
      <c r="V65" s="22"/>
    </row>
    <row r="66" spans="12:22" s="21" customFormat="1" x14ac:dyDescent="0.2">
      <c r="L66" s="22"/>
      <c r="Q66" s="22"/>
      <c r="R66" s="22"/>
      <c r="S66" s="22"/>
      <c r="T66" s="22"/>
      <c r="U66" s="22"/>
      <c r="V66" s="22"/>
    </row>
    <row r="67" spans="12:22" s="21" customFormat="1" x14ac:dyDescent="0.2">
      <c r="L67" s="22"/>
      <c r="Q67" s="22"/>
      <c r="R67" s="22"/>
      <c r="S67" s="22"/>
      <c r="T67" s="22"/>
      <c r="U67" s="22"/>
      <c r="V67" s="22"/>
    </row>
    <row r="68" spans="12:22" s="21" customFormat="1" x14ac:dyDescent="0.2">
      <c r="L68" s="22"/>
      <c r="Q68" s="22"/>
      <c r="R68" s="22"/>
      <c r="S68" s="22"/>
      <c r="T68" s="22"/>
      <c r="U68" s="22"/>
      <c r="V68" s="22"/>
    </row>
    <row r="69" spans="12:22" s="21" customFormat="1" x14ac:dyDescent="0.2">
      <c r="L69" s="22"/>
      <c r="Q69" s="22"/>
      <c r="R69" s="22"/>
      <c r="S69" s="22"/>
      <c r="T69" s="22"/>
      <c r="U69" s="22"/>
      <c r="V69" s="22"/>
    </row>
    <row r="70" spans="12:22" s="21" customFormat="1" x14ac:dyDescent="0.2">
      <c r="L70" s="22"/>
      <c r="Q70" s="22"/>
      <c r="R70" s="22"/>
      <c r="S70" s="22"/>
      <c r="T70" s="22"/>
      <c r="U70" s="22"/>
      <c r="V70" s="22"/>
    </row>
    <row r="71" spans="12:22" s="21" customFormat="1" x14ac:dyDescent="0.2">
      <c r="L71" s="22"/>
      <c r="Q71" s="22"/>
      <c r="R71" s="22"/>
      <c r="S71" s="22"/>
      <c r="T71" s="22"/>
      <c r="U71" s="22"/>
      <c r="V71" s="22"/>
    </row>
    <row r="72" spans="12:22" s="21" customFormat="1" x14ac:dyDescent="0.2">
      <c r="L72" s="22"/>
      <c r="Q72" s="22"/>
      <c r="R72" s="22"/>
      <c r="S72" s="22"/>
      <c r="T72" s="22"/>
      <c r="U72" s="22"/>
      <c r="V72" s="22"/>
    </row>
    <row r="73" spans="12:22" s="21" customFormat="1" x14ac:dyDescent="0.2">
      <c r="L73" s="22"/>
      <c r="Q73" s="22"/>
      <c r="R73" s="22"/>
      <c r="S73" s="22"/>
      <c r="T73" s="22"/>
      <c r="U73" s="22"/>
      <c r="V73" s="22"/>
    </row>
    <row r="74" spans="12:22" s="21" customFormat="1" x14ac:dyDescent="0.2">
      <c r="L74" s="22"/>
      <c r="Q74" s="22"/>
      <c r="R74" s="22"/>
      <c r="S74" s="22"/>
      <c r="T74" s="22"/>
      <c r="U74" s="22"/>
      <c r="V74" s="22"/>
    </row>
    <row r="75" spans="12:22" s="21" customFormat="1" x14ac:dyDescent="0.2">
      <c r="L75" s="22"/>
      <c r="Q75" s="22"/>
      <c r="R75" s="22"/>
      <c r="S75" s="22"/>
      <c r="T75" s="22"/>
      <c r="U75" s="22"/>
      <c r="V75" s="22"/>
    </row>
    <row r="76" spans="12:22" s="21" customFormat="1" x14ac:dyDescent="0.2">
      <c r="L76" s="22"/>
      <c r="Q76" s="22"/>
      <c r="R76" s="22"/>
      <c r="S76" s="22"/>
      <c r="T76" s="22"/>
      <c r="U76" s="22"/>
      <c r="V76" s="22"/>
    </row>
    <row r="77" spans="12:22" s="21" customFormat="1" x14ac:dyDescent="0.2">
      <c r="Q77" s="22"/>
      <c r="R77" s="22"/>
      <c r="S77" s="22"/>
      <c r="T77" s="22"/>
      <c r="U77" s="22"/>
      <c r="V77" s="22"/>
    </row>
    <row r="78" spans="12:22" s="21" customFormat="1" x14ac:dyDescent="0.2">
      <c r="Q78" s="22"/>
      <c r="R78" s="22"/>
      <c r="S78" s="22"/>
      <c r="T78" s="22"/>
      <c r="U78" s="22"/>
      <c r="V78" s="22"/>
    </row>
    <row r="79" spans="12:22" s="21" customFormat="1" x14ac:dyDescent="0.2">
      <c r="Q79" s="22"/>
      <c r="R79" s="22"/>
      <c r="S79" s="22"/>
      <c r="T79" s="22"/>
      <c r="U79" s="22"/>
      <c r="V79" s="22"/>
    </row>
    <row r="80" spans="12:22" s="21" customFormat="1" x14ac:dyDescent="0.2">
      <c r="Q80" s="22"/>
      <c r="R80" s="22"/>
      <c r="S80" s="22"/>
      <c r="T80" s="22"/>
      <c r="U80" s="22"/>
      <c r="V80" s="22"/>
    </row>
    <row r="81" spans="17:22" s="21" customFormat="1" x14ac:dyDescent="0.2">
      <c r="Q81" s="22"/>
      <c r="R81" s="22"/>
      <c r="S81" s="22"/>
      <c r="T81" s="22"/>
      <c r="U81" s="22"/>
      <c r="V81" s="22"/>
    </row>
    <row r="82" spans="17:22" s="21" customFormat="1" x14ac:dyDescent="0.2">
      <c r="Q82" s="22"/>
      <c r="R82" s="22"/>
      <c r="S82" s="22"/>
      <c r="T82" s="22"/>
      <c r="U82" s="22"/>
      <c r="V82" s="22"/>
    </row>
    <row r="83" spans="17:22" s="21" customFormat="1" x14ac:dyDescent="0.2">
      <c r="Q83" s="22"/>
      <c r="R83" s="22"/>
      <c r="S83" s="22"/>
      <c r="T83" s="22"/>
      <c r="U83" s="22"/>
      <c r="V83" s="22"/>
    </row>
    <row r="84" spans="17:22" s="21" customFormat="1" x14ac:dyDescent="0.2">
      <c r="Q84" s="22"/>
      <c r="R84" s="22"/>
      <c r="S84" s="22"/>
      <c r="T84" s="22"/>
      <c r="U84" s="22"/>
      <c r="V84" s="22"/>
    </row>
    <row r="85" spans="17:22" s="21" customFormat="1" x14ac:dyDescent="0.2">
      <c r="Q85" s="22"/>
      <c r="R85" s="22"/>
      <c r="S85" s="22"/>
      <c r="T85" s="22"/>
      <c r="U85" s="22"/>
      <c r="V85" s="22"/>
    </row>
    <row r="86" spans="17:22" s="21" customFormat="1" x14ac:dyDescent="0.2">
      <c r="Q86" s="22"/>
      <c r="R86" s="22"/>
      <c r="S86" s="22"/>
      <c r="T86" s="22"/>
      <c r="U86" s="22"/>
      <c r="V86" s="22"/>
    </row>
    <row r="87" spans="17:22" s="21" customFormat="1" x14ac:dyDescent="0.2">
      <c r="Q87" s="22"/>
      <c r="R87" s="22"/>
      <c r="S87" s="22"/>
      <c r="T87" s="22"/>
      <c r="U87" s="22"/>
      <c r="V87" s="22"/>
    </row>
    <row r="88" spans="17:22" s="21" customFormat="1" x14ac:dyDescent="0.2">
      <c r="Q88" s="22"/>
      <c r="R88" s="22"/>
      <c r="S88" s="22"/>
      <c r="T88" s="22"/>
      <c r="U88" s="22"/>
      <c r="V88" s="22"/>
    </row>
    <row r="89" spans="17:22" s="21" customFormat="1" x14ac:dyDescent="0.2">
      <c r="Q89" s="22"/>
      <c r="R89" s="22"/>
      <c r="S89" s="22"/>
      <c r="T89" s="22"/>
      <c r="U89" s="22"/>
      <c r="V89" s="22"/>
    </row>
    <row r="90" spans="17:22" s="21" customFormat="1" x14ac:dyDescent="0.2">
      <c r="Q90" s="22"/>
      <c r="R90" s="22"/>
      <c r="S90" s="22"/>
      <c r="T90" s="22"/>
      <c r="U90" s="22"/>
      <c r="V90" s="22"/>
    </row>
    <row r="91" spans="17:22" s="21" customFormat="1" x14ac:dyDescent="0.2">
      <c r="Q91" s="22"/>
      <c r="R91" s="22"/>
      <c r="S91" s="22"/>
      <c r="T91" s="22"/>
      <c r="U91" s="22"/>
      <c r="V91" s="22"/>
    </row>
    <row r="92" spans="17:22" s="21" customFormat="1" x14ac:dyDescent="0.2">
      <c r="Q92" s="22"/>
      <c r="R92" s="22"/>
      <c r="S92" s="22"/>
      <c r="T92" s="22"/>
      <c r="U92" s="22"/>
      <c r="V92" s="22"/>
    </row>
    <row r="93" spans="17:22" s="21" customFormat="1" x14ac:dyDescent="0.2">
      <c r="Q93" s="22"/>
      <c r="R93" s="22"/>
      <c r="S93" s="22"/>
      <c r="T93" s="22"/>
      <c r="U93" s="22"/>
      <c r="V93" s="22"/>
    </row>
    <row r="94" spans="17:22" s="21" customFormat="1" x14ac:dyDescent="0.2">
      <c r="Q94" s="22"/>
      <c r="R94" s="22"/>
      <c r="S94" s="22"/>
      <c r="T94" s="22"/>
      <c r="U94" s="22"/>
      <c r="V94" s="22"/>
    </row>
    <row r="95" spans="17:22" s="21" customFormat="1" x14ac:dyDescent="0.2">
      <c r="Q95" s="22"/>
      <c r="R95" s="22"/>
      <c r="S95" s="22"/>
      <c r="T95" s="22"/>
      <c r="U95" s="22"/>
      <c r="V95" s="22"/>
    </row>
    <row r="96" spans="17:22" s="21" customFormat="1" x14ac:dyDescent="0.2">
      <c r="Q96" s="22"/>
      <c r="R96" s="22"/>
      <c r="S96" s="22"/>
      <c r="T96" s="22"/>
      <c r="U96" s="22"/>
      <c r="V96" s="22"/>
    </row>
    <row r="97" spans="17:22" s="21" customFormat="1" x14ac:dyDescent="0.2">
      <c r="Q97" s="22"/>
      <c r="R97" s="22"/>
      <c r="S97" s="22"/>
      <c r="T97" s="22"/>
      <c r="U97" s="22"/>
      <c r="V97" s="22"/>
    </row>
    <row r="98" spans="17:22" s="21" customFormat="1" x14ac:dyDescent="0.2">
      <c r="Q98" s="22"/>
      <c r="R98" s="22"/>
      <c r="S98" s="22"/>
      <c r="T98" s="22"/>
      <c r="U98" s="22"/>
      <c r="V98" s="22"/>
    </row>
    <row r="99" spans="17:22" s="21" customFormat="1" x14ac:dyDescent="0.2">
      <c r="Q99" s="22"/>
      <c r="R99" s="22"/>
      <c r="S99" s="22"/>
      <c r="T99" s="22"/>
      <c r="U99" s="22"/>
      <c r="V99" s="22"/>
    </row>
    <row r="100" spans="17:22" s="21" customFormat="1" x14ac:dyDescent="0.2">
      <c r="Q100" s="22"/>
      <c r="R100" s="22"/>
      <c r="S100" s="22"/>
      <c r="T100" s="22"/>
      <c r="U100" s="22"/>
      <c r="V100" s="22"/>
    </row>
    <row r="101" spans="17:22" s="21" customFormat="1" x14ac:dyDescent="0.2">
      <c r="Q101" s="22"/>
      <c r="R101" s="22"/>
      <c r="S101" s="22"/>
      <c r="T101" s="22"/>
      <c r="U101" s="22"/>
      <c r="V101" s="22"/>
    </row>
    <row r="102" spans="17:22" s="21" customFormat="1" x14ac:dyDescent="0.2">
      <c r="Q102" s="22"/>
      <c r="R102" s="22"/>
      <c r="S102" s="22"/>
      <c r="T102" s="22"/>
      <c r="U102" s="22"/>
      <c r="V102" s="22"/>
    </row>
    <row r="103" spans="17:22" s="21" customFormat="1" x14ac:dyDescent="0.2">
      <c r="Q103" s="22"/>
      <c r="R103" s="22"/>
      <c r="S103" s="22"/>
      <c r="T103" s="22"/>
      <c r="U103" s="22"/>
      <c r="V103" s="22"/>
    </row>
    <row r="104" spans="17:22" s="21" customFormat="1" x14ac:dyDescent="0.2">
      <c r="Q104" s="22"/>
      <c r="R104" s="22"/>
      <c r="S104" s="22"/>
      <c r="T104" s="22"/>
      <c r="U104" s="22"/>
      <c r="V104" s="22"/>
    </row>
    <row r="105" spans="17:22" s="21" customFormat="1" x14ac:dyDescent="0.2">
      <c r="Q105" s="22"/>
      <c r="R105" s="22"/>
      <c r="S105" s="22"/>
      <c r="T105" s="22"/>
      <c r="U105" s="22"/>
      <c r="V105" s="22"/>
    </row>
    <row r="106" spans="17:22" s="21" customFormat="1" x14ac:dyDescent="0.2">
      <c r="Q106" s="22"/>
      <c r="R106" s="22"/>
      <c r="S106" s="22"/>
      <c r="T106" s="22"/>
      <c r="U106" s="22"/>
      <c r="V106" s="22"/>
    </row>
    <row r="107" spans="17:22" s="21" customFormat="1" x14ac:dyDescent="0.2">
      <c r="Q107" s="22"/>
      <c r="R107" s="22"/>
      <c r="S107" s="22"/>
      <c r="T107" s="22"/>
      <c r="U107" s="22"/>
      <c r="V107" s="22"/>
    </row>
    <row r="108" spans="17:22" s="21" customFormat="1" x14ac:dyDescent="0.2">
      <c r="Q108" s="22"/>
      <c r="R108" s="22"/>
      <c r="S108" s="22"/>
      <c r="T108" s="22"/>
      <c r="U108" s="22"/>
      <c r="V108" s="22"/>
    </row>
    <row r="109" spans="17:22" s="21" customFormat="1" x14ac:dyDescent="0.2">
      <c r="Q109" s="22"/>
      <c r="R109" s="22"/>
      <c r="S109" s="22"/>
      <c r="T109" s="22"/>
      <c r="U109" s="22"/>
      <c r="V109" s="22"/>
    </row>
    <row r="110" spans="17:22" s="21" customFormat="1" x14ac:dyDescent="0.2">
      <c r="Q110" s="22"/>
      <c r="R110" s="22"/>
      <c r="S110" s="22"/>
      <c r="T110" s="22"/>
      <c r="U110" s="22"/>
      <c r="V110" s="22"/>
    </row>
    <row r="111" spans="17:22" s="21" customFormat="1" x14ac:dyDescent="0.2">
      <c r="Q111" s="22"/>
      <c r="R111" s="22"/>
      <c r="S111" s="22"/>
      <c r="T111" s="22"/>
      <c r="U111" s="22"/>
      <c r="V111" s="22"/>
    </row>
    <row r="112" spans="17:22" s="21" customFormat="1" x14ac:dyDescent="0.2">
      <c r="Q112" s="22"/>
      <c r="R112" s="22"/>
      <c r="S112" s="22"/>
      <c r="T112" s="22"/>
      <c r="U112" s="22"/>
      <c r="V112" s="22"/>
    </row>
  </sheetData>
  <sheetProtection algorithmName="SHA-512" hashValue="YT6JUBzPx8xFVN4Evqz31wrlddvoEwIK7tuZQiCErOLVc4U9ObP0+XcS7gBitfSGdiDNTuZP4SEJNZKcmkEeiQ==" saltValue="yBdNraZyMeCXpYoUGqnb1A==" spinCount="100000" sheet="1" objects="1" scenarios="1" insertRows="0" selectLockedCells="1"/>
  <protectedRanges>
    <protectedRange sqref="J13:J14 B13:E14 M22:M23 B32:E32 J33 L33 H29:K30 L29:L31 J31 B22:E23 J21:J23 B34:E35 B51:E51 H46 L46 H53:M53 B39:E39 M48 B47:E48 M49:P49 M29:M30 N24:P30 L47:M47 H24:M28 H34:M35 H32:M32 L21:L23 L13:M14 J46:J47 H51:K51 K48:K50 H48:H50 N39:N46 H39:L45 B53:E53 H15:P20 H52 M51:M52 K52" name="Plage1_1"/>
    <protectedRange sqref="B15:E20 B24:E30 B49:E49 B40:E45" name="Plage1_1_2"/>
  </protectedRanges>
  <mergeCells count="52">
    <mergeCell ref="N43:N44"/>
    <mergeCell ref="B17:F17"/>
    <mergeCell ref="B24:F24"/>
    <mergeCell ref="B25:F25"/>
    <mergeCell ref="N19:P19"/>
    <mergeCell ref="N20:P20"/>
    <mergeCell ref="B40:F40"/>
    <mergeCell ref="B41:F41"/>
    <mergeCell ref="B42:F42"/>
    <mergeCell ref="B43:F43"/>
    <mergeCell ref="B18:F18"/>
    <mergeCell ref="B19:F19"/>
    <mergeCell ref="B20:F20"/>
    <mergeCell ref="B21:F21"/>
    <mergeCell ref="B33:F33"/>
    <mergeCell ref="N15:P15"/>
    <mergeCell ref="N16:P16"/>
    <mergeCell ref="N17:P17"/>
    <mergeCell ref="N18:P18"/>
    <mergeCell ref="L40:L42"/>
    <mergeCell ref="E1:O1"/>
    <mergeCell ref="B37:P37"/>
    <mergeCell ref="N24:P24"/>
    <mergeCell ref="N25:P25"/>
    <mergeCell ref="N26:P26"/>
    <mergeCell ref="N27:P27"/>
    <mergeCell ref="N28:P28"/>
    <mergeCell ref="L11:L12"/>
    <mergeCell ref="B15:F15"/>
    <mergeCell ref="B16:F16"/>
    <mergeCell ref="B11:F12"/>
    <mergeCell ref="H11:H12"/>
    <mergeCell ref="J11:J12"/>
    <mergeCell ref="B29:F29"/>
    <mergeCell ref="B30:F30"/>
    <mergeCell ref="B31:F31"/>
    <mergeCell ref="O39:P39"/>
    <mergeCell ref="I48:N48"/>
    <mergeCell ref="I52:N52"/>
    <mergeCell ref="N29:P29"/>
    <mergeCell ref="E3:O3"/>
    <mergeCell ref="E5:O5"/>
    <mergeCell ref="B50:F50"/>
    <mergeCell ref="B52:F52"/>
    <mergeCell ref="B44:F44"/>
    <mergeCell ref="B45:F45"/>
    <mergeCell ref="B46:F46"/>
    <mergeCell ref="B49:F49"/>
    <mergeCell ref="B26:F26"/>
    <mergeCell ref="B27:F27"/>
    <mergeCell ref="B28:F28"/>
    <mergeCell ref="N11:P12"/>
  </mergeCells>
  <conditionalFormatting sqref="H46">
    <cfRule type="cellIs" dxfId="9" priority="17" operator="equal">
      <formula>"ko"</formula>
    </cfRule>
  </conditionalFormatting>
  <conditionalFormatting sqref="L46">
    <cfRule type="cellIs" dxfId="8" priority="15" operator="equal">
      <formula>"ko"</formula>
    </cfRule>
  </conditionalFormatting>
  <conditionalFormatting sqref="N46">
    <cfRule type="cellIs" dxfId="7" priority="8" operator="equal">
      <formula>"ko"</formula>
    </cfRule>
  </conditionalFormatting>
  <conditionalFormatting sqref="H40:H45 J40:J45 L40 N40:N43 L43:L45 N45">
    <cfRule type="cellIs" dxfId="6" priority="7" operator="equal">
      <formula>"ko"</formula>
    </cfRule>
  </conditionalFormatting>
  <conditionalFormatting sqref="H49">
    <cfRule type="cellIs" dxfId="5" priority="6" operator="equal">
      <formula>"ko"</formula>
    </cfRule>
  </conditionalFormatting>
  <conditionalFormatting sqref="H50">
    <cfRule type="cellIs" dxfId="4" priority="5" operator="equal">
      <formula>"ko"</formula>
    </cfRule>
  </conditionalFormatting>
  <conditionalFormatting sqref="H52">
    <cfRule type="cellIs" dxfId="3" priority="4" operator="equal">
      <formula>"ko"</formula>
    </cfRule>
  </conditionalFormatting>
  <conditionalFormatting sqref="J46">
    <cfRule type="cellIs" dxfId="2" priority="3" operator="equal">
      <formula>"ko"</formula>
    </cfRule>
  </conditionalFormatting>
  <conditionalFormatting sqref="H40:H46 J40:J46 L40:L42 L46 N46 N43:N44 H49:H50 H52">
    <cfRule type="cellIs" dxfId="1" priority="2" operator="equal">
      <formula>"""ok"""</formula>
    </cfRule>
  </conditionalFormatting>
  <conditionalFormatting sqref="H52 H49:H50 H40:H46 J40:J46 L46 L40:L42 N46 N43:N44">
    <cfRule type="cellIs" dxfId="0" priority="1" operator="equal">
      <formula>"ok"</formula>
    </cfRule>
  </conditionalFormatting>
  <printOptions horizontalCentered="1"/>
  <pageMargins left="0.39370078740157483" right="0.39370078740157483" top="0.39370078740157483" bottom="0.39370078740157483" header="0.31496062992125984" footer="0.31496062992125984"/>
  <pageSetup paperSize="9" scale="72" fitToHeight="0" orientation="portrait" r:id="rId1"/>
  <headerFooter>
    <oddHeader xml:space="preserve">&amp;C&amp;"+,Gras italique"&amp;12
&amp;R
</oddHeader>
    <oddFooter>&amp;LProf. Nils Soguel et Dr Gilles A. Léchot&amp;RInstitut de hautes études en administration publique et Compas Management Services Sàrl © 2020</oddFooter>
  </headerFooter>
  <rowBreaks count="1" manualBreakCount="1">
    <brk id="3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K33"/>
  <sheetViews>
    <sheetView showGridLines="0" zoomScaleNormal="100" zoomScaleSheetLayoutView="55" workbookViewId="0">
      <selection activeCell="F20" sqref="F20:I20"/>
    </sheetView>
  </sheetViews>
  <sheetFormatPr baseColWidth="10" defaultColWidth="11.42578125" defaultRowHeight="12.75" x14ac:dyDescent="0.2"/>
  <cols>
    <col min="1" max="1" width="2.85546875" style="6" customWidth="1"/>
    <col min="2" max="2" width="13.140625" style="6" customWidth="1"/>
    <col min="3" max="3" width="14.140625" style="6" customWidth="1"/>
    <col min="4" max="4" width="2.5703125" style="6" customWidth="1"/>
    <col min="5" max="5" width="1" style="6" customWidth="1"/>
    <col min="6" max="6" width="78.5703125" style="6" customWidth="1"/>
    <col min="7" max="9" width="7.140625" style="6" customWidth="1"/>
    <col min="10" max="10" width="1" style="6" customWidth="1"/>
    <col min="11" max="11" width="17.5703125" style="6" customWidth="1"/>
    <col min="12" max="16384" width="11.42578125" style="6"/>
  </cols>
  <sheetData>
    <row r="1" spans="1:11" s="60" customFormat="1" ht="83.25" customHeight="1" x14ac:dyDescent="0.2">
      <c r="B1" s="143"/>
      <c r="C1" s="143"/>
      <c r="E1" s="143"/>
      <c r="F1" s="167" t="s">
        <v>49</v>
      </c>
      <c r="G1" s="167"/>
      <c r="H1" s="167"/>
      <c r="I1" s="122"/>
    </row>
    <row r="2" spans="1:11" s="86" customFormat="1" ht="30" customHeight="1" thickBot="1" x14ac:dyDescent="0.25">
      <c r="B2" s="1"/>
      <c r="C2" s="1"/>
      <c r="D2" s="1"/>
      <c r="E2" s="1"/>
      <c r="F2" s="1"/>
    </row>
    <row r="3" spans="1:11" s="26" customFormat="1" ht="33.75" customHeight="1" thickBot="1" x14ac:dyDescent="0.25">
      <c r="A3" s="98" t="s">
        <v>14</v>
      </c>
      <c r="B3" s="59"/>
      <c r="C3" s="59"/>
      <c r="D3" s="59"/>
      <c r="E3" s="59"/>
      <c r="F3" s="144" t="str">
        <f>IF(Introduction!F5&lt;&gt;"",Introduction!F5,"")</f>
        <v>Fusion des communes A, B et C</v>
      </c>
      <c r="G3" s="59"/>
      <c r="H3" s="59"/>
      <c r="I3" s="59"/>
    </row>
    <row r="4" spans="1:11" ht="19.5" customHeight="1" thickBot="1" x14ac:dyDescent="0.25">
      <c r="A4" s="5"/>
      <c r="B4" s="1"/>
      <c r="C4" s="1"/>
      <c r="D4" s="1"/>
      <c r="E4" s="1"/>
      <c r="F4" s="1"/>
    </row>
    <row r="5" spans="1:11" s="72" customFormat="1" ht="30" customHeight="1" thickBot="1" x14ac:dyDescent="0.4">
      <c r="A5" s="110" t="s">
        <v>99</v>
      </c>
      <c r="B5" s="64"/>
      <c r="C5" s="64"/>
      <c r="F5" s="145" t="str">
        <f>IF(Introduction!F7&lt;&gt;"",Introduction!F7,"")</f>
        <v>Nom de la commune</v>
      </c>
    </row>
    <row r="6" spans="1:11" s="72" customFormat="1" ht="30" customHeight="1" x14ac:dyDescent="0.35">
      <c r="A6" s="110"/>
      <c r="B6" s="64"/>
      <c r="C6" s="64"/>
      <c r="D6" s="129"/>
      <c r="E6" s="130"/>
      <c r="F6" s="130"/>
    </row>
    <row r="7" spans="1:11" ht="30.75" customHeight="1" x14ac:dyDescent="0.2">
      <c r="A7" s="43" t="s">
        <v>12</v>
      </c>
      <c r="B7" s="43" t="s">
        <v>21</v>
      </c>
      <c r="C7" s="43"/>
      <c r="D7" s="1"/>
      <c r="E7" s="1"/>
      <c r="F7" s="1"/>
      <c r="I7" s="41"/>
    </row>
    <row r="8" spans="1:11" s="69" customFormat="1" ht="12.75" customHeight="1" x14ac:dyDescent="0.2">
      <c r="B8" s="66"/>
      <c r="C8" s="66"/>
      <c r="D8" s="66"/>
      <c r="E8" s="66"/>
      <c r="F8" s="66"/>
    </row>
    <row r="9" spans="1:11" s="20" customFormat="1" ht="25.5" customHeight="1" x14ac:dyDescent="0.25">
      <c r="B9" s="302" t="s">
        <v>42</v>
      </c>
      <c r="C9" s="302"/>
      <c r="D9" s="302"/>
      <c r="E9" s="302"/>
      <c r="F9" s="302"/>
      <c r="G9" s="302"/>
      <c r="H9" s="302"/>
      <c r="I9" s="302"/>
      <c r="J9" s="56"/>
      <c r="K9" s="56"/>
    </row>
    <row r="10" spans="1:11" s="19" customFormat="1" ht="6.75" customHeight="1" thickBot="1" x14ac:dyDescent="0.3">
      <c r="B10" s="77"/>
      <c r="C10" s="77"/>
      <c r="D10" s="77"/>
      <c r="E10" s="77"/>
      <c r="F10" s="21"/>
      <c r="G10" s="21"/>
      <c r="H10" s="78"/>
      <c r="I10" s="78"/>
      <c r="K10" s="79"/>
    </row>
    <row r="11" spans="1:11" s="20" customFormat="1" ht="13.5" customHeight="1" x14ac:dyDescent="0.25">
      <c r="B11" s="173" t="s">
        <v>23</v>
      </c>
      <c r="C11" s="174"/>
      <c r="D11" s="304"/>
      <c r="E11" s="21"/>
      <c r="F11" s="234" t="s">
        <v>11</v>
      </c>
      <c r="G11" s="235"/>
      <c r="H11" s="235"/>
      <c r="I11" s="236"/>
      <c r="J11" s="80"/>
    </row>
    <row r="12" spans="1:11" s="20" customFormat="1" ht="14.25" customHeight="1" thickBot="1" x14ac:dyDescent="0.3">
      <c r="B12" s="305"/>
      <c r="C12" s="306"/>
      <c r="D12" s="307"/>
      <c r="E12" s="21"/>
      <c r="F12" s="237"/>
      <c r="G12" s="238"/>
      <c r="H12" s="238"/>
      <c r="I12" s="239"/>
      <c r="J12" s="80"/>
    </row>
    <row r="13" spans="1:11" s="69" customFormat="1" ht="12.75" customHeight="1" x14ac:dyDescent="0.2">
      <c r="B13" s="66"/>
      <c r="C13" s="66"/>
      <c r="D13" s="66"/>
      <c r="E13" s="66"/>
      <c r="F13" s="66"/>
    </row>
    <row r="14" spans="1:11" s="20" customFormat="1" ht="18" customHeight="1" thickBot="1" x14ac:dyDescent="0.3">
      <c r="B14" s="256" t="s">
        <v>26</v>
      </c>
      <c r="C14" s="256"/>
      <c r="D14" s="256"/>
      <c r="E14" s="256"/>
      <c r="F14" s="256"/>
      <c r="G14" s="256"/>
      <c r="H14" s="256"/>
      <c r="I14" s="256"/>
      <c r="J14" s="80"/>
      <c r="K14" s="80"/>
    </row>
    <row r="15" spans="1:11" s="36" customFormat="1" ht="97.5" customHeight="1" x14ac:dyDescent="0.2">
      <c r="B15" s="268" t="s">
        <v>64</v>
      </c>
      <c r="C15" s="269"/>
      <c r="D15" s="270"/>
      <c r="E15" s="81"/>
      <c r="F15" s="268" t="s">
        <v>65</v>
      </c>
      <c r="G15" s="269"/>
      <c r="H15" s="269"/>
      <c r="I15" s="270"/>
      <c r="J15" s="82"/>
    </row>
    <row r="16" spans="1:11" s="36" customFormat="1" ht="82.5" customHeight="1" x14ac:dyDescent="0.2">
      <c r="B16" s="263" t="s">
        <v>66</v>
      </c>
      <c r="C16" s="264"/>
      <c r="D16" s="265"/>
      <c r="E16" s="81"/>
      <c r="F16" s="266" t="s">
        <v>93</v>
      </c>
      <c r="G16" s="267"/>
      <c r="H16" s="267"/>
      <c r="I16" s="265"/>
      <c r="J16" s="82"/>
    </row>
    <row r="17" spans="2:11" s="36" customFormat="1" ht="82.5" customHeight="1" x14ac:dyDescent="0.2">
      <c r="B17" s="263" t="s">
        <v>31</v>
      </c>
      <c r="C17" s="264"/>
      <c r="D17" s="265"/>
      <c r="E17" s="81"/>
      <c r="F17" s="266" t="s">
        <v>67</v>
      </c>
      <c r="G17" s="267"/>
      <c r="H17" s="267"/>
      <c r="I17" s="265"/>
      <c r="J17" s="82"/>
    </row>
    <row r="18" spans="2:11" s="36" customFormat="1" ht="97.5" customHeight="1" x14ac:dyDescent="0.2">
      <c r="B18" s="263" t="s">
        <v>32</v>
      </c>
      <c r="C18" s="264"/>
      <c r="D18" s="265"/>
      <c r="E18" s="81"/>
      <c r="F18" s="266" t="s">
        <v>68</v>
      </c>
      <c r="G18" s="267"/>
      <c r="H18" s="267"/>
      <c r="I18" s="265"/>
      <c r="J18" s="82"/>
    </row>
    <row r="19" spans="2:11" s="36" customFormat="1" ht="82.5" customHeight="1" x14ac:dyDescent="0.2">
      <c r="B19" s="263" t="s">
        <v>41</v>
      </c>
      <c r="C19" s="264"/>
      <c r="D19" s="265"/>
      <c r="E19" s="81"/>
      <c r="F19" s="266" t="s">
        <v>69</v>
      </c>
      <c r="G19" s="267"/>
      <c r="H19" s="267"/>
      <c r="I19" s="265"/>
      <c r="J19" s="82"/>
    </row>
    <row r="20" spans="2:11" s="36" customFormat="1" ht="97.5" customHeight="1" thickBot="1" x14ac:dyDescent="0.25">
      <c r="B20" s="257" t="s">
        <v>97</v>
      </c>
      <c r="C20" s="258"/>
      <c r="D20" s="259"/>
      <c r="E20" s="81"/>
      <c r="F20" s="260" t="s">
        <v>98</v>
      </c>
      <c r="G20" s="261"/>
      <c r="H20" s="261"/>
      <c r="I20" s="262"/>
      <c r="J20" s="82"/>
    </row>
    <row r="21" spans="2:11" s="20" customFormat="1" ht="11.25" customHeight="1" x14ac:dyDescent="0.25">
      <c r="B21" s="83"/>
      <c r="C21" s="83"/>
      <c r="D21" s="83"/>
      <c r="E21" s="83"/>
      <c r="F21" s="303"/>
      <c r="G21" s="303"/>
      <c r="H21" s="303"/>
      <c r="I21" s="303"/>
    </row>
    <row r="22" spans="2:11" s="20" customFormat="1" ht="18" customHeight="1" thickBot="1" x14ac:dyDescent="0.3">
      <c r="B22" s="256" t="s">
        <v>40</v>
      </c>
      <c r="C22" s="256"/>
      <c r="D22" s="256"/>
      <c r="E22" s="256"/>
      <c r="F22" s="256"/>
      <c r="G22" s="256"/>
      <c r="H22" s="256"/>
      <c r="I22" s="256"/>
      <c r="J22" s="80"/>
      <c r="K22" s="80"/>
    </row>
    <row r="23" spans="2:11" s="36" customFormat="1" ht="97.5" customHeight="1" x14ac:dyDescent="0.2">
      <c r="B23" s="274" t="s">
        <v>70</v>
      </c>
      <c r="C23" s="275"/>
      <c r="D23" s="276"/>
      <c r="E23" s="81"/>
      <c r="F23" s="268" t="s">
        <v>71</v>
      </c>
      <c r="G23" s="277"/>
      <c r="H23" s="277"/>
      <c r="I23" s="278"/>
      <c r="J23" s="82"/>
    </row>
    <row r="24" spans="2:11" s="36" customFormat="1" ht="97.5" customHeight="1" x14ac:dyDescent="0.2">
      <c r="B24" s="271" t="s">
        <v>72</v>
      </c>
      <c r="C24" s="272"/>
      <c r="D24" s="273"/>
      <c r="E24" s="81"/>
      <c r="F24" s="266" t="s">
        <v>73</v>
      </c>
      <c r="G24" s="291"/>
      <c r="H24" s="291"/>
      <c r="I24" s="292"/>
      <c r="J24" s="82"/>
    </row>
    <row r="25" spans="2:11" s="36" customFormat="1" ht="112.5" customHeight="1" x14ac:dyDescent="0.2">
      <c r="B25" s="285" t="s">
        <v>10</v>
      </c>
      <c r="C25" s="286"/>
      <c r="D25" s="287"/>
      <c r="E25" s="84"/>
      <c r="F25" s="266" t="s">
        <v>74</v>
      </c>
      <c r="G25" s="291"/>
      <c r="H25" s="291"/>
      <c r="I25" s="292"/>
      <c r="J25" s="82"/>
    </row>
    <row r="26" spans="2:11" s="36" customFormat="1" ht="16.5" customHeight="1" x14ac:dyDescent="0.2">
      <c r="B26" s="296" t="s">
        <v>43</v>
      </c>
      <c r="C26" s="297"/>
      <c r="D26" s="298"/>
      <c r="E26" s="84"/>
      <c r="F26" s="299"/>
      <c r="G26" s="300"/>
      <c r="H26" s="300"/>
      <c r="I26" s="301"/>
      <c r="J26" s="82"/>
    </row>
    <row r="27" spans="2:11" s="36" customFormat="1" ht="161.25" customHeight="1" x14ac:dyDescent="0.2">
      <c r="B27" s="288" t="s">
        <v>44</v>
      </c>
      <c r="C27" s="289"/>
      <c r="D27" s="290"/>
      <c r="E27" s="84"/>
      <c r="F27" s="293" t="s">
        <v>94</v>
      </c>
      <c r="G27" s="294"/>
      <c r="H27" s="294"/>
      <c r="I27" s="295"/>
      <c r="J27" s="82"/>
    </row>
    <row r="28" spans="2:11" s="36" customFormat="1" ht="131.25" customHeight="1" x14ac:dyDescent="0.2">
      <c r="B28" s="279" t="s">
        <v>45</v>
      </c>
      <c r="C28" s="280"/>
      <c r="D28" s="281"/>
      <c r="E28" s="81"/>
      <c r="F28" s="282" t="s">
        <v>75</v>
      </c>
      <c r="G28" s="283"/>
      <c r="H28" s="283"/>
      <c r="I28" s="284"/>
      <c r="J28" s="82"/>
    </row>
    <row r="29" spans="2:11" s="36" customFormat="1" ht="82.5" customHeight="1" x14ac:dyDescent="0.2">
      <c r="B29" s="271" t="s">
        <v>122</v>
      </c>
      <c r="C29" s="272"/>
      <c r="D29" s="273"/>
      <c r="E29" s="81"/>
      <c r="F29" s="266" t="s">
        <v>95</v>
      </c>
      <c r="G29" s="267"/>
      <c r="H29" s="267"/>
      <c r="I29" s="265"/>
      <c r="J29" s="82"/>
    </row>
    <row r="30" spans="2:11" s="36" customFormat="1" ht="97.5" customHeight="1" x14ac:dyDescent="0.2">
      <c r="B30" s="271" t="s">
        <v>76</v>
      </c>
      <c r="C30" s="272"/>
      <c r="D30" s="273"/>
      <c r="E30" s="81"/>
      <c r="F30" s="266" t="s">
        <v>96</v>
      </c>
      <c r="G30" s="267"/>
      <c r="H30" s="267"/>
      <c r="I30" s="265"/>
      <c r="J30" s="82"/>
    </row>
    <row r="31" spans="2:11" s="36" customFormat="1" ht="97.5" customHeight="1" thickBot="1" x14ac:dyDescent="0.25">
      <c r="B31" s="257" t="s">
        <v>97</v>
      </c>
      <c r="C31" s="258"/>
      <c r="D31" s="259"/>
      <c r="E31" s="81"/>
      <c r="F31" s="260" t="s">
        <v>98</v>
      </c>
      <c r="G31" s="261"/>
      <c r="H31" s="261"/>
      <c r="I31" s="262"/>
      <c r="J31" s="82"/>
    </row>
    <row r="32" spans="2:11" s="20" customFormat="1" ht="15" customHeight="1" x14ac:dyDescent="0.25">
      <c r="B32" s="21"/>
      <c r="C32" s="21"/>
      <c r="D32" s="21"/>
      <c r="E32" s="21"/>
      <c r="F32" s="21"/>
      <c r="G32" s="21"/>
      <c r="H32" s="21"/>
      <c r="I32" s="21"/>
    </row>
    <row r="33" spans="1:3" x14ac:dyDescent="0.2">
      <c r="A33" s="60"/>
      <c r="B33" s="60"/>
      <c r="C33" s="60"/>
    </row>
  </sheetData>
  <sheetProtection algorithmName="SHA-512" hashValue="/qL4gzykbumKkXapF/D648BQifcHGMjR6ieJ8fW2ccd5j6IDPSdkuyJNiKTvUuWL2nA9W01r9mheK4TmEE9O5g==" saltValue="jux1EAnHXnEfuS1ex22BGg==" spinCount="100000" sheet="1" objects="1" scenarios="1" insertRows="0" selectLockedCells="1"/>
  <protectedRanges>
    <protectedRange sqref="F21 B32:C32 J20 J23:J31 F14 H21:I21 H14:K14 F22 H22:K22 B21:C21" name="Plage1_1"/>
    <protectedRange sqref="B20:C20 B23:C24 B28:C31" name="Plage1_1_2_1"/>
    <protectedRange sqref="F28:F31 F20 F23:F24 H20:I20 H28:I31 H23:I24" name="Plage1_1_1"/>
    <protectedRange sqref="F25:F27 H25:I27" name="Plage1_1_3_1"/>
    <protectedRange sqref="B25:C27" name="Plage1_1_2_2"/>
    <protectedRange sqref="J15:J19" name="Plage1_1_3"/>
    <protectedRange sqref="B15:C19" name="Plage1_1_2_3"/>
    <protectedRange sqref="F15:F16 F19 H15:I16 H19:I19" name="Plage1_1_1_1"/>
    <protectedRange sqref="F17:F18 H17:I18" name="Plage1_1_3_1_1"/>
  </protectedRanges>
  <mergeCells count="37">
    <mergeCell ref="F1:H1"/>
    <mergeCell ref="B29:D29"/>
    <mergeCell ref="F29:I29"/>
    <mergeCell ref="B9:I9"/>
    <mergeCell ref="F15:I15"/>
    <mergeCell ref="F18:I18"/>
    <mergeCell ref="B19:D19"/>
    <mergeCell ref="F19:I19"/>
    <mergeCell ref="F21:I21"/>
    <mergeCell ref="B18:D18"/>
    <mergeCell ref="B11:D12"/>
    <mergeCell ref="F11:I12"/>
    <mergeCell ref="F16:I16"/>
    <mergeCell ref="B24:D24"/>
    <mergeCell ref="F24:I24"/>
    <mergeCell ref="B22:I22"/>
    <mergeCell ref="B27:D27"/>
    <mergeCell ref="F25:I25"/>
    <mergeCell ref="F27:I27"/>
    <mergeCell ref="B26:D26"/>
    <mergeCell ref="F26:I26"/>
    <mergeCell ref="B14:I14"/>
    <mergeCell ref="B31:D31"/>
    <mergeCell ref="F31:I31"/>
    <mergeCell ref="B20:D20"/>
    <mergeCell ref="F20:I20"/>
    <mergeCell ref="B17:D17"/>
    <mergeCell ref="F17:I17"/>
    <mergeCell ref="B16:D16"/>
    <mergeCell ref="B15:D15"/>
    <mergeCell ref="B30:D30"/>
    <mergeCell ref="F30:I30"/>
    <mergeCell ref="B23:D23"/>
    <mergeCell ref="F23:I23"/>
    <mergeCell ref="B28:D28"/>
    <mergeCell ref="F28:I28"/>
    <mergeCell ref="B25:D25"/>
  </mergeCells>
  <phoneticPr fontId="19" type="noConversion"/>
  <printOptions horizontalCentered="1"/>
  <pageMargins left="0.39370078740157483" right="0.39370078740157483" top="0.39370078740157483" bottom="0.39370078740157483" header="0.31496062992125984" footer="0.31496062992125984"/>
  <pageSetup paperSize="9" scale="72" fitToHeight="0" orientation="portrait" horizontalDpi="0" verticalDpi="0" r:id="rId1"/>
  <headerFooter>
    <oddHeader xml:space="preserve">&amp;C&amp;"+,Gras italique"&amp;12
&amp;R
</oddHeader>
    <oddFooter>&amp;LProf. Nils Soguel et Dr Gilles A. Léchot&amp;RInstitut de hautes études en administration publique et Compas Management Services Sàrl © 2020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Introduction</vt:lpstr>
      <vt:lpstr>Marche à suivre</vt:lpstr>
      <vt:lpstr>Etat de situation</vt:lpstr>
      <vt:lpstr>Fiche de notation</vt:lpstr>
      <vt:lpstr>Explication des critères</vt:lpstr>
      <vt:lpstr>'Etat de situation'!Zone_d_impression</vt:lpstr>
      <vt:lpstr>'Explication des critères'!Zone_d_impression</vt:lpstr>
      <vt:lpstr>'Fiche de notation'!Zone_d_impression</vt:lpstr>
      <vt:lpstr>Introduction!Zone_d_impression</vt:lpstr>
      <vt:lpstr>'Marche à suivre'!Zone_d_impression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Nils.Soguel@unil.ch;gilles.lechot@compas-management.ch</dc:creator>
  <cp:lastModifiedBy>Nils Soguel</cp:lastModifiedBy>
  <cp:lastPrinted>2020-01-16T10:21:10Z</cp:lastPrinted>
  <dcterms:created xsi:type="dcterms:W3CDTF">2015-08-07T07:56:39Z</dcterms:created>
  <dcterms:modified xsi:type="dcterms:W3CDTF">2020-01-17T07:28:08Z</dcterms:modified>
</cp:coreProperties>
</file>