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SERDAT\PERS-MOR\PUBLIC\DIPM\Annexes\"/>
    </mc:Choice>
  </mc:AlternateContent>
  <bookViews>
    <workbookView xWindow="0" yWindow="0" windowWidth="28770" windowHeight="12840"/>
  </bookViews>
  <sheets>
    <sheet name="RPC - AL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3" i="1"/>
  <c r="D16" i="1"/>
  <c r="D17" i="1"/>
  <c r="D18" i="1" s="1"/>
  <c r="D19" i="1" s="1"/>
  <c r="H25" i="1" s="1"/>
  <c r="D22" i="1"/>
  <c r="G22" i="1" s="1"/>
  <c r="I22" i="1" s="1"/>
  <c r="F22" i="1"/>
  <c r="F23" i="1" s="1"/>
  <c r="F24" i="1" s="1"/>
  <c r="D23" i="1"/>
  <c r="G24" i="1"/>
  <c r="H24" i="1"/>
  <c r="G23" i="1" l="1"/>
  <c r="I23" i="1" s="1"/>
  <c r="I24" i="1"/>
  <c r="I25" i="1" s="1"/>
  <c r="I27" i="1"/>
  <c r="D24" i="1"/>
  <c r="I26" i="1"/>
</calcChain>
</file>

<file path=xl/sharedStrings.xml><?xml version="1.0" encoding="utf-8"?>
<sst xmlns="http://schemas.openxmlformats.org/spreadsheetml/2006/main" count="38" uniqueCount="37">
  <si>
    <t>Kantonssteuerbetrag nach der Reduktion der Kapitalsteuer</t>
  </si>
  <si>
    <t>Anpassung Mindeststeuer auf das Kapital</t>
  </si>
  <si>
    <t>Betrag der Ermässigung</t>
  </si>
  <si>
    <t>Steuerbetrag auf das Eigenkapital vor der Reduktion</t>
  </si>
  <si>
    <t>Kapital 2. Stufe</t>
  </si>
  <si>
    <t>Kapital 1. Stufe</t>
  </si>
  <si>
    <t>Steuerbetrag</t>
  </si>
  <si>
    <t>Satz</t>
  </si>
  <si>
    <t>Eigenkapital Wallis</t>
  </si>
  <si>
    <t>Anteil VS%</t>
  </si>
  <si>
    <t>Massgebliches Eigenkapital</t>
  </si>
  <si>
    <t>Berechnung der Reduktion für das Eigenkapital</t>
  </si>
  <si>
    <t>C.</t>
  </si>
  <si>
    <t>90% von B3</t>
  </si>
  <si>
    <t>Satz für die Reduktion des Eigenkapitals</t>
  </si>
  <si>
    <t>B1 / B2</t>
  </si>
  <si>
    <t>Anteil des privilegierten Eigenkapitals</t>
  </si>
  <si>
    <t>A7</t>
  </si>
  <si>
    <t>Total der dem Kanton Wallis zugewiesenen Aktiven (steuerlich massgebender (Wert)</t>
  </si>
  <si>
    <t>A8</t>
  </si>
  <si>
    <t>Dem Kanton zugewiesene Aktiven, die für die Berechnung der Reduktion berücksichtigt werden.</t>
  </si>
  <si>
    <t>Ziffer</t>
  </si>
  <si>
    <t>Angaben</t>
  </si>
  <si>
    <t>Berechnung des Satzes für die Reduktion des Eigenkapitals</t>
  </si>
  <si>
    <t>B.</t>
  </si>
  <si>
    <t>"Dem Kanton Wallis zugewiesene Aktiven, die für die Berechnung der Ermässigung berücksichtigt werden / Beteiligungen, Darlehen und Patentboxen (steuerlich massgebender Wert)"</t>
  </si>
  <si>
    <t>Total der dem Kanton Wallis zugewiesenen Aktiven (steuerlich massgebender Wert)</t>
  </si>
  <si>
    <t>steuerbares Kapital im Kanton Wallis</t>
  </si>
  <si>
    <t>Total steuerbares Kapital</t>
  </si>
  <si>
    <t>Steuerperiode</t>
  </si>
  <si>
    <t>Name der Gesellschaft</t>
  </si>
  <si>
    <t>UID-Nr.</t>
  </si>
  <si>
    <t>Partner-Nr.</t>
  </si>
  <si>
    <t>einzugebende Felder</t>
  </si>
  <si>
    <t>Grundangaben</t>
  </si>
  <si>
    <t>A.</t>
  </si>
  <si>
    <t>BERECHNUNG FÜR DIE REDUKTION DES EIGENKAPITALS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</si>
</sst>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0.000%"/>
    <numFmt numFmtId="166" formatCode="#,##0_ ;[Red]\-#,##0\ 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4" fontId="0" fillId="0" borderId="0" xfId="0" applyNumberFormat="1"/>
    <xf numFmtId="164" fontId="2" fillId="0" borderId="1" xfId="0" applyNumberFormat="1" applyFon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0" fillId="0" borderId="0" xfId="0" applyFont="1"/>
    <xf numFmtId="164" fontId="3" fillId="0" borderId="1" xfId="0" applyNumberFormat="1" applyFont="1" applyFill="1" applyBorder="1"/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164" fontId="1" fillId="0" borderId="1" xfId="0" applyNumberFormat="1" applyFont="1" applyFill="1" applyBorder="1"/>
    <xf numFmtId="165" fontId="1" fillId="0" borderId="7" xfId="0" applyNumberFormat="1" applyFont="1" applyFill="1" applyBorder="1" applyAlignment="1">
      <alignment horizontal="center"/>
    </xf>
    <xf numFmtId="0" fontId="0" fillId="2" borderId="8" xfId="0" applyFont="1" applyFill="1" applyBorder="1" applyAlignment="1"/>
    <xf numFmtId="0" fontId="0" fillId="2" borderId="6" xfId="0" applyFont="1" applyFill="1" applyBorder="1" applyAlignment="1"/>
    <xf numFmtId="0" fontId="0" fillId="0" borderId="7" xfId="0" applyFont="1" applyBorder="1" applyAlignment="1">
      <alignment horizontal="left"/>
    </xf>
    <xf numFmtId="164" fontId="0" fillId="0" borderId="1" xfId="0" applyNumberFormat="1" applyFont="1" applyFill="1" applyBorder="1"/>
    <xf numFmtId="165" fontId="0" fillId="0" borderId="1" xfId="0" applyNumberFormat="1" applyFont="1" applyFill="1" applyBorder="1" applyAlignment="1">
      <alignment horizontal="center"/>
    </xf>
    <xf numFmtId="166" fontId="0" fillId="0" borderId="1" xfId="0" applyNumberFormat="1" applyFont="1" applyFill="1" applyBorder="1"/>
    <xf numFmtId="166" fontId="0" fillId="0" borderId="2" xfId="0" applyNumberFormat="1" applyFont="1" applyFill="1" applyBorder="1" applyAlignment="1">
      <alignment horizontal="right"/>
    </xf>
    <xf numFmtId="166" fontId="0" fillId="0" borderId="4" xfId="0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164" fontId="0" fillId="0" borderId="1" xfId="0" applyNumberFormat="1" applyFill="1" applyBorder="1"/>
    <xf numFmtId="165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right"/>
    </xf>
    <xf numFmtId="166" fontId="0" fillId="0" borderId="2" xfId="0" applyNumberFormat="1" applyFill="1" applyBorder="1" applyAlignment="1">
      <alignment horizontal="right"/>
    </xf>
    <xf numFmtId="166" fontId="0" fillId="0" borderId="4" xfId="0" applyNumberForma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166" fontId="0" fillId="0" borderId="2" xfId="0" applyNumberFormat="1" applyFill="1" applyBorder="1" applyAlignment="1">
      <alignment horizontal="right" vertical="center"/>
    </xf>
    <xf numFmtId="166" fontId="0" fillId="0" borderId="4" xfId="0" applyNumberFormat="1" applyFill="1" applyBorder="1" applyAlignment="1">
      <alignment horizontal="right" vertical="center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166" fontId="0" fillId="5" borderId="1" xfId="0" applyNumberForma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9" xfId="0" applyFont="1" applyBorder="1" applyAlignment="1">
      <alignment horizontal="left" wrapText="1"/>
    </xf>
    <xf numFmtId="166" fontId="0" fillId="5" borderId="2" xfId="0" applyNumberFormat="1" applyFill="1" applyBorder="1" applyAlignment="1" applyProtection="1">
      <alignment horizontal="right" vertical="center"/>
      <protection locked="0"/>
    </xf>
    <xf numFmtId="166" fontId="0" fillId="5" borderId="4" xfId="0" applyNumberForma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5" borderId="4" xfId="0" applyFont="1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showZeros="0" tabSelected="1" zoomScale="110" zoomScaleNormal="110" workbookViewId="0">
      <selection activeCell="D6" sqref="D6:E6"/>
    </sheetView>
  </sheetViews>
  <sheetFormatPr baseColWidth="10" defaultColWidth="9.140625" defaultRowHeight="15" x14ac:dyDescent="0.25"/>
  <cols>
    <col min="1" max="1" width="4.7109375" customWidth="1"/>
    <col min="2" max="2" width="50.7109375" customWidth="1"/>
    <col min="3" max="3" width="19.7109375" customWidth="1"/>
    <col min="4" max="4" width="16.7109375" customWidth="1"/>
    <col min="5" max="5" width="10.7109375" customWidth="1"/>
    <col min="6" max="6" width="15.7109375" customWidth="1"/>
    <col min="7" max="7" width="20.7109375" customWidth="1"/>
    <col min="8" max="8" width="12.7109375" customWidth="1"/>
    <col min="9" max="9" width="20.7109375" customWidth="1"/>
    <col min="10" max="10" width="27" customWidth="1"/>
  </cols>
  <sheetData>
    <row r="1" spans="1:13" ht="15" customHeight="1" x14ac:dyDescent="0.25">
      <c r="A1" s="79" t="s">
        <v>36</v>
      </c>
      <c r="B1" s="79"/>
      <c r="C1" s="79"/>
      <c r="D1" s="79"/>
      <c r="E1" s="79"/>
      <c r="F1" s="79"/>
      <c r="G1" s="79"/>
      <c r="H1" s="79"/>
      <c r="I1" s="79"/>
      <c r="J1" s="78"/>
    </row>
    <row r="2" spans="1:13" ht="15" customHeight="1" x14ac:dyDescent="0.25">
      <c r="A2" s="79"/>
      <c r="B2" s="79"/>
      <c r="C2" s="79"/>
      <c r="D2" s="79"/>
      <c r="E2" s="79"/>
      <c r="F2" s="79"/>
      <c r="G2" s="79"/>
      <c r="H2" s="79"/>
      <c r="I2" s="79"/>
      <c r="J2" s="78"/>
    </row>
    <row r="5" spans="1:13" ht="15" customHeight="1" x14ac:dyDescent="0.25">
      <c r="A5" s="77" t="s">
        <v>35</v>
      </c>
      <c r="B5" s="76" t="s">
        <v>34</v>
      </c>
      <c r="C5" s="76"/>
      <c r="D5" s="75" t="s">
        <v>22</v>
      </c>
      <c r="E5" s="75"/>
      <c r="G5" s="74" t="s">
        <v>33</v>
      </c>
    </row>
    <row r="6" spans="1:13" ht="15" customHeight="1" x14ac:dyDescent="0.25">
      <c r="A6" s="36">
        <v>1</v>
      </c>
      <c r="B6" s="43" t="s">
        <v>32</v>
      </c>
      <c r="C6" s="43"/>
      <c r="D6" s="73"/>
      <c r="E6" s="72"/>
    </row>
    <row r="7" spans="1:13" ht="15" customHeight="1" x14ac:dyDescent="0.25">
      <c r="A7" s="36">
        <v>2</v>
      </c>
      <c r="B7" s="35" t="s">
        <v>31</v>
      </c>
      <c r="C7" s="34"/>
      <c r="D7" s="73"/>
      <c r="E7" s="72"/>
    </row>
    <row r="8" spans="1:13" ht="15" customHeight="1" x14ac:dyDescent="0.25">
      <c r="A8" s="36">
        <v>3</v>
      </c>
      <c r="B8" s="35" t="s">
        <v>30</v>
      </c>
      <c r="C8" s="34"/>
      <c r="D8" s="71"/>
      <c r="E8" s="70"/>
    </row>
    <row r="9" spans="1:13" ht="15" customHeight="1" x14ac:dyDescent="0.25">
      <c r="A9" s="36">
        <v>4</v>
      </c>
      <c r="B9" s="35" t="s">
        <v>29</v>
      </c>
      <c r="C9" s="34"/>
      <c r="D9" s="71"/>
      <c r="E9" s="70"/>
    </row>
    <row r="10" spans="1:13" ht="30" customHeight="1" x14ac:dyDescent="0.25">
      <c r="A10" s="44">
        <v>5</v>
      </c>
      <c r="B10" s="69" t="s">
        <v>28</v>
      </c>
      <c r="C10" s="68"/>
      <c r="D10" s="67"/>
      <c r="E10" s="66"/>
    </row>
    <row r="11" spans="1:13" ht="30" customHeight="1" x14ac:dyDescent="0.25">
      <c r="A11" s="44">
        <v>6</v>
      </c>
      <c r="B11" s="69" t="s">
        <v>27</v>
      </c>
      <c r="C11" s="68"/>
      <c r="D11" s="67"/>
      <c r="E11" s="66"/>
      <c r="F11" s="65" t="str">
        <f>IF(D11&gt;D10,"Das im Kanton Wallis steuerbare Eigenkapital (A6) darf nicht höher sein als das gesamte steuerbare Eigenkapital (A5).","")</f>
        <v/>
      </c>
      <c r="G11" s="64"/>
      <c r="H11" s="64"/>
      <c r="I11" s="64"/>
      <c r="J11" s="63"/>
      <c r="K11" s="63"/>
      <c r="L11" s="63"/>
      <c r="M11" s="63"/>
    </row>
    <row r="12" spans="1:13" ht="30" customHeight="1" x14ac:dyDescent="0.25">
      <c r="A12" s="60">
        <v>7</v>
      </c>
      <c r="B12" s="62" t="s">
        <v>26</v>
      </c>
      <c r="C12" s="61"/>
      <c r="D12" s="57"/>
      <c r="E12" s="57"/>
    </row>
    <row r="13" spans="1:13" ht="45.75" customHeight="1" x14ac:dyDescent="0.25">
      <c r="A13" s="60">
        <v>8</v>
      </c>
      <c r="B13" s="59" t="s">
        <v>25</v>
      </c>
      <c r="C13" s="58"/>
      <c r="D13" s="57"/>
      <c r="E13" s="57"/>
      <c r="F13" s="56" t="str">
        <f>IF(D13&gt;D12,"Die berücksichtigten Aktiven (A8) dürfen nicht höhre sein als die dem Kanton Wallis zugewiesenen Aktriven (A7).","")</f>
        <v/>
      </c>
      <c r="G13" s="55"/>
      <c r="H13" s="55"/>
      <c r="I13" s="55"/>
      <c r="J13" s="55"/>
      <c r="K13" s="55"/>
      <c r="L13" s="55"/>
      <c r="M13" s="55"/>
    </row>
    <row r="14" spans="1:13" ht="15" customHeight="1" x14ac:dyDescent="0.25"/>
    <row r="15" spans="1:13" ht="15" customHeight="1" x14ac:dyDescent="0.25">
      <c r="A15" s="54" t="s">
        <v>24</v>
      </c>
      <c r="B15" s="53" t="s">
        <v>23</v>
      </c>
      <c r="C15" s="53"/>
      <c r="D15" s="52" t="s">
        <v>22</v>
      </c>
      <c r="E15" s="52"/>
      <c r="F15" s="51" t="s">
        <v>21</v>
      </c>
    </row>
    <row r="16" spans="1:13" ht="31.5" customHeight="1" x14ac:dyDescent="0.25">
      <c r="A16" s="44">
        <v>1</v>
      </c>
      <c r="B16" s="50" t="s">
        <v>20</v>
      </c>
      <c r="C16" s="49"/>
      <c r="D16" s="46">
        <f>D13</f>
        <v>0</v>
      </c>
      <c r="E16" s="45"/>
      <c r="F16" s="44" t="s">
        <v>19</v>
      </c>
    </row>
    <row r="17" spans="1:9" ht="29.25" customHeight="1" x14ac:dyDescent="0.25">
      <c r="A17" s="44">
        <v>2</v>
      </c>
      <c r="B17" s="48" t="s">
        <v>18</v>
      </c>
      <c r="C17" s="47"/>
      <c r="D17" s="46">
        <f>D12</f>
        <v>0</v>
      </c>
      <c r="E17" s="45"/>
      <c r="F17" s="44" t="s">
        <v>17</v>
      </c>
    </row>
    <row r="18" spans="1:9" ht="15" customHeight="1" x14ac:dyDescent="0.25">
      <c r="A18" s="36">
        <v>3</v>
      </c>
      <c r="B18" s="43" t="s">
        <v>16</v>
      </c>
      <c r="C18" s="43"/>
      <c r="D18" s="42">
        <f>IF(D17=0,0,D16/D17)</f>
        <v>0</v>
      </c>
      <c r="E18" s="42"/>
      <c r="F18" s="36" t="s">
        <v>15</v>
      </c>
    </row>
    <row r="19" spans="1:9" ht="15" customHeight="1" x14ac:dyDescent="0.25">
      <c r="A19" s="41">
        <v>4</v>
      </c>
      <c r="B19" s="35" t="s">
        <v>14</v>
      </c>
      <c r="C19" s="34"/>
      <c r="D19" s="42">
        <f>ROUND(D18*0.9,5)</f>
        <v>0</v>
      </c>
      <c r="E19" s="42"/>
      <c r="F19" s="41" t="s">
        <v>13</v>
      </c>
    </row>
    <row r="20" spans="1:9" ht="15" customHeight="1" x14ac:dyDescent="0.25"/>
    <row r="21" spans="1:9" ht="15" customHeight="1" x14ac:dyDescent="0.25">
      <c r="A21" s="40" t="s">
        <v>12</v>
      </c>
      <c r="B21" s="39" t="s">
        <v>11</v>
      </c>
      <c r="C21" s="39"/>
      <c r="D21" s="38" t="s">
        <v>10</v>
      </c>
      <c r="E21" s="38"/>
      <c r="F21" s="37" t="s">
        <v>9</v>
      </c>
      <c r="G21" s="37" t="s">
        <v>8</v>
      </c>
      <c r="H21" s="37" t="s">
        <v>7</v>
      </c>
      <c r="I21" s="37" t="s">
        <v>6</v>
      </c>
    </row>
    <row r="22" spans="1:9" ht="15" customHeight="1" x14ac:dyDescent="0.25">
      <c r="A22" s="36">
        <v>1</v>
      </c>
      <c r="B22" s="35" t="s">
        <v>5</v>
      </c>
      <c r="C22" s="34"/>
      <c r="D22" s="33">
        <f>IF(D10&gt;500000,500000,D10)</f>
        <v>0</v>
      </c>
      <c r="E22" s="32"/>
      <c r="F22" s="30">
        <f>IF(D10=0,0,D11/D10)</f>
        <v>0</v>
      </c>
      <c r="G22" s="31">
        <f>ROUND(D22*F22,-1)</f>
        <v>0</v>
      </c>
      <c r="H22" s="30">
        <v>1E-3</v>
      </c>
      <c r="I22" s="29">
        <f>MROUND(G22*H22,0.05)</f>
        <v>0</v>
      </c>
    </row>
    <row r="23" spans="1:9" ht="15" customHeight="1" x14ac:dyDescent="0.25">
      <c r="A23" s="36">
        <v>2</v>
      </c>
      <c r="B23" s="35" t="s">
        <v>4</v>
      </c>
      <c r="C23" s="34"/>
      <c r="D23" s="33">
        <f>IF(D10&lt;=500000,0,D10-500000)</f>
        <v>0</v>
      </c>
      <c r="E23" s="32"/>
      <c r="F23" s="30">
        <f>F22</f>
        <v>0</v>
      </c>
      <c r="G23" s="31">
        <f>G24-G22</f>
        <v>0</v>
      </c>
      <c r="H23" s="30">
        <v>2.5000000000000001E-3</v>
      </c>
      <c r="I23" s="29">
        <f>MROUND(G23*H23,0.05)</f>
        <v>0</v>
      </c>
    </row>
    <row r="24" spans="1:9" s="9" customFormat="1" ht="15" customHeight="1" x14ac:dyDescent="0.25">
      <c r="A24" s="28">
        <v>3</v>
      </c>
      <c r="B24" s="27" t="s">
        <v>3</v>
      </c>
      <c r="C24" s="27"/>
      <c r="D24" s="26">
        <f>D22+D23</f>
        <v>0</v>
      </c>
      <c r="E24" s="25"/>
      <c r="F24" s="23">
        <f>F23</f>
        <v>0</v>
      </c>
      <c r="G24" s="24">
        <f>D11</f>
        <v>0</v>
      </c>
      <c r="H24" s="23">
        <f>IF(G24=0,0,I24/G24)</f>
        <v>0</v>
      </c>
      <c r="I24" s="22">
        <f>I22+I23</f>
        <v>0</v>
      </c>
    </row>
    <row r="25" spans="1:9" s="9" customFormat="1" ht="15" customHeight="1" x14ac:dyDescent="0.25">
      <c r="A25" s="16">
        <v>4</v>
      </c>
      <c r="B25" s="21" t="s">
        <v>2</v>
      </c>
      <c r="C25" s="21"/>
      <c r="D25" s="20"/>
      <c r="E25" s="19"/>
      <c r="F25" s="19"/>
      <c r="G25" s="19"/>
      <c r="H25" s="18">
        <f>-D19</f>
        <v>0</v>
      </c>
      <c r="I25" s="17">
        <f>-MROUND(I24*-H25,0.05)</f>
        <v>0</v>
      </c>
    </row>
    <row r="26" spans="1:9" s="9" customFormat="1" ht="15" customHeight="1" x14ac:dyDescent="0.25">
      <c r="A26" s="16">
        <v>5</v>
      </c>
      <c r="B26" s="15" t="s">
        <v>1</v>
      </c>
      <c r="C26" s="14"/>
      <c r="D26" s="13"/>
      <c r="E26" s="12"/>
      <c r="F26" s="12"/>
      <c r="G26" s="12"/>
      <c r="H26" s="11"/>
      <c r="I26" s="10">
        <f>IF(G24=0,0,IF(I24+I25&lt;200,I27-(I24+I25),0))</f>
        <v>0</v>
      </c>
    </row>
    <row r="27" spans="1:9" ht="15" customHeight="1" x14ac:dyDescent="0.25">
      <c r="A27" s="8">
        <v>6</v>
      </c>
      <c r="B27" s="7" t="s">
        <v>0</v>
      </c>
      <c r="C27" s="6"/>
      <c r="D27" s="5"/>
      <c r="E27" s="4"/>
      <c r="F27" s="4"/>
      <c r="G27" s="4"/>
      <c r="H27" s="3"/>
      <c r="I27" s="2">
        <f>IF(G24=0,0,IF(I24-MROUND(I24*-H25,0.05)&lt;200,200,I24-MROUND(I24*-H25,0.05)))</f>
        <v>0</v>
      </c>
    </row>
    <row r="29" spans="1:9" x14ac:dyDescent="0.25">
      <c r="I29" s="1"/>
    </row>
  </sheetData>
  <sheetProtection algorithmName="SHA-512" hashValue="Xnapy+3Mop7xpMFLRxavtV9g9NmJubW2AYH8YCjjUK/pEjjlF7W1iUp3k+OT82oFvvXSv3Hc0Mg+LaupdJ+nqw==" saltValue="eqBGYfk7Rg/UL7SzPM+QoA==" spinCount="100000" sheet="1" objects="1" scenarios="1"/>
  <mergeCells count="45">
    <mergeCell ref="B7:C7"/>
    <mergeCell ref="D7:E7"/>
    <mergeCell ref="A1:I2"/>
    <mergeCell ref="B5:C5"/>
    <mergeCell ref="D5:E5"/>
    <mergeCell ref="B6:C6"/>
    <mergeCell ref="D6:E6"/>
    <mergeCell ref="B8:C8"/>
    <mergeCell ref="D8:E8"/>
    <mergeCell ref="B9:C9"/>
    <mergeCell ref="D9:E9"/>
    <mergeCell ref="B10:C10"/>
    <mergeCell ref="D10:E10"/>
    <mergeCell ref="F11:I11"/>
    <mergeCell ref="B13:C13"/>
    <mergeCell ref="D13:E13"/>
    <mergeCell ref="F13:I13"/>
    <mergeCell ref="D12:E12"/>
    <mergeCell ref="B12:C12"/>
    <mergeCell ref="B17:C17"/>
    <mergeCell ref="D17:E17"/>
    <mergeCell ref="B11:C11"/>
    <mergeCell ref="D11:E11"/>
    <mergeCell ref="B15:C15"/>
    <mergeCell ref="D15:E15"/>
    <mergeCell ref="B16:C16"/>
    <mergeCell ref="D16:E16"/>
    <mergeCell ref="B24:C24"/>
    <mergeCell ref="D24:E24"/>
    <mergeCell ref="B18:C18"/>
    <mergeCell ref="D18:E18"/>
    <mergeCell ref="B19:C19"/>
    <mergeCell ref="D19:E19"/>
    <mergeCell ref="B21:C21"/>
    <mergeCell ref="D21:E21"/>
    <mergeCell ref="J11:M11"/>
    <mergeCell ref="J13:M13"/>
    <mergeCell ref="B25:C25"/>
    <mergeCell ref="D26:H26"/>
    <mergeCell ref="B27:C27"/>
    <mergeCell ref="D27:H27"/>
    <mergeCell ref="B22:C22"/>
    <mergeCell ref="D22:E22"/>
    <mergeCell ref="B23:C23"/>
    <mergeCell ref="D23:E23"/>
  </mergeCells>
  <pageMargins left="0.39370078740157483" right="0.39370078740157483" top="0.74803149606299213" bottom="0.74803149606299213" header="0.31496062992125984" footer="0.31496062992125984"/>
  <pageSetup paperSize="9" scale="80" orientation="landscape" r:id="rId1"/>
  <headerFoot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RPC - ALL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Remy CORTHAY</dc:creator>
  <cp:lastModifiedBy>Remy CORTHAY</cp:lastModifiedBy>
  <dcterms:created xsi:type="dcterms:W3CDTF">2024-05-17T12:50:32Z</dcterms:created>
  <dcterms:modified xsi:type="dcterms:W3CDTF">2024-05-17T12:56:06Z</dcterms:modified>
</cp:coreProperties>
</file>