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B387833B-07F6-4A39-8F49-7349E5B64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cement mineur - plac. contin" sheetId="4" r:id="rId1"/>
    <sheet name="Plac. min. - Mesures assimilées" sheetId="6" r:id="rId2"/>
  </sheets>
  <definedNames>
    <definedName name="_xlnm.Print_Area" localSheetId="1">'Plac. min. - Mesures assimilées'!$A$1:$F$84</definedName>
    <definedName name="_xlnm.Print_Area" localSheetId="0">'Placement mineur - plac. contin'!$A$1:$F$93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6" l="1"/>
  <c r="F68" i="6"/>
  <c r="F50" i="6"/>
  <c r="F39" i="6"/>
  <c r="F37" i="6"/>
  <c r="F30" i="6"/>
  <c r="C12" i="6"/>
  <c r="F69" i="4"/>
  <c r="F75" i="4"/>
  <c r="F87" i="4"/>
  <c r="F51" i="4"/>
  <c r="F31" i="4"/>
  <c r="F76" i="6" l="1"/>
  <c r="F78" i="6" s="1"/>
  <c r="F79" i="6" s="1"/>
  <c r="F41" i="6"/>
  <c r="F44" i="6" s="1"/>
  <c r="F51" i="6" s="1"/>
  <c r="F54" i="6" s="1"/>
  <c r="F55" i="6" s="1"/>
  <c r="C12" i="4"/>
  <c r="F40" i="4" l="1"/>
  <c r="F38" i="4"/>
  <c r="F42" i="4" s="1"/>
  <c r="F45" i="4" s="1"/>
  <c r="F52" i="4" s="1"/>
  <c r="F55" i="4" l="1"/>
  <c r="F56" i="4" s="1"/>
  <c r="F77" i="4" l="1"/>
  <c r="F79" i="4" s="1"/>
  <c r="F88" i="4" s="1"/>
</calcChain>
</file>

<file path=xl/sharedStrings.xml><?xml version="1.0" encoding="utf-8"?>
<sst xmlns="http://schemas.openxmlformats.org/spreadsheetml/2006/main" count="262" uniqueCount="116">
  <si>
    <t>Total</t>
  </si>
  <si>
    <t>de Nendaz</t>
  </si>
  <si>
    <t>de Vouvry</t>
  </si>
  <si>
    <t>de Saint-Maurice</t>
  </si>
  <si>
    <t>de Monthey</t>
  </si>
  <si>
    <t>de l'Entremont</t>
  </si>
  <si>
    <t>du Val d'Hérens</t>
  </si>
  <si>
    <t>de Sierre</t>
  </si>
  <si>
    <t>CHF 300'000</t>
  </si>
  <si>
    <t>les Coteaux du Soleil</t>
  </si>
  <si>
    <t>CMSR Sion-Hérens-Conthey, site des Coteaux du Soleil</t>
  </si>
  <si>
    <t>CMSR Sion-Hérens-Conthey, site du Coteau</t>
  </si>
  <si>
    <t>CMS de l'Entremont</t>
  </si>
  <si>
    <t>CMS de Martigny</t>
  </si>
  <si>
    <t>CMSR Bas-Valais, site de Monthey</t>
  </si>
  <si>
    <t>CMSR Sion-Hérens-Conthey, site de Nendaz</t>
  </si>
  <si>
    <t>CMS de Saxon</t>
  </si>
  <si>
    <t>CMSR de Sierre</t>
  </si>
  <si>
    <t>CMSR Sion-Hérens-Conthey, site de Sion</t>
  </si>
  <si>
    <t>CMSR Bas-Valais, site de St-Maurice</t>
  </si>
  <si>
    <t>CMSR Sion-Hérens-Conthey, site d'Hérens</t>
  </si>
  <si>
    <t>CMSR Bas-Valais, site de Vouvry</t>
  </si>
  <si>
    <t>OCPS/26.07.2021</t>
  </si>
  <si>
    <t>SMZ Oberwallis</t>
  </si>
  <si>
    <t>Für Dossier verantwortlicher SA:</t>
  </si>
  <si>
    <t>Unterstützungspflicht von:</t>
  </si>
  <si>
    <t>Haushaltsgrösse</t>
  </si>
  <si>
    <t>Anzahl Personen</t>
  </si>
  <si>
    <t>Anteil</t>
  </si>
  <si>
    <t>Familie des Minderjährigen</t>
  </si>
  <si>
    <t>Grundbedarf für den Lebensunterhalt</t>
  </si>
  <si>
    <t>Rückkehr des platzierten Minderjährigen an dem Familienwohnort</t>
  </si>
  <si>
    <t>Kosten für auswärts eingenommene Hauptmahlzeiten*</t>
  </si>
  <si>
    <t>zusätzliche Reisekosten*</t>
  </si>
  <si>
    <t>Kosten für Kinderfremdbetreuung*</t>
  </si>
  <si>
    <t>Ausbildungszulage (bei Studium)</t>
  </si>
  <si>
    <t>Krankheits- und behinderungsbedingte Auslagen</t>
  </si>
  <si>
    <t>tatsächliche und begründete situationsbedingte Kosten (z.B. Kosten für Personenwagen)*</t>
  </si>
  <si>
    <t>familienrechtliche Unterhaltsbeiträge, wenn bezahlt (Alimente)</t>
  </si>
  <si>
    <t>Anteil der Prämien an Hausrat- und Haftpflichtversicherung (1/12)</t>
  </si>
  <si>
    <t>*nur wenn für den Erhalt eines Einkommens erforderlich</t>
  </si>
  <si>
    <t>Total anzurechnende Ausgaben</t>
  </si>
  <si>
    <t>Monatliche Einnahmen</t>
  </si>
  <si>
    <t>Erwerbseinkommen 1. Person</t>
  </si>
  <si>
    <t>Erwerbseinkommen 2. Person</t>
  </si>
  <si>
    <t>Kinder- und Ausbildungszulagen</t>
  </si>
  <si>
    <t>Einkommen von MinderJährigen</t>
  </si>
  <si>
    <t>Unterhaltsbeiträge, Vorschüsse auf Alimente</t>
  </si>
  <si>
    <t>Einkommen aus Renten/Versicherungen</t>
  </si>
  <si>
    <t>Monatliche Freibeträge</t>
  </si>
  <si>
    <t>Lohnfreibeträge gemäss Ansätzen der Sozialhilfe</t>
  </si>
  <si>
    <t>Freibetrag Berufsbildung</t>
  </si>
  <si>
    <t>Total Freibeträge</t>
  </si>
  <si>
    <t>Überschuss / Defizit</t>
  </si>
  <si>
    <t>Freibeträge</t>
  </si>
  <si>
    <t>Datum:</t>
  </si>
  <si>
    <t>Unterschrift SA:</t>
  </si>
  <si>
    <t>Steuerwert der von den Eltern genutzten Immobilien (Steuerposten 2910 bis 2923)</t>
  </si>
  <si>
    <t>Steuerwert der leer stehenden Immobilien (Steuerposten 2910 bis 2923 und 4200)</t>
  </si>
  <si>
    <t>Immobiliervermögen Steuerwert Ausland (4300)</t>
  </si>
  <si>
    <t>Immobilienvermögen Marktwert im Ausland</t>
  </si>
  <si>
    <t>Vermögen (Steuerposten 3010 bis 3400)</t>
  </si>
  <si>
    <t>Total Vermögen</t>
  </si>
  <si>
    <t>Schulden eingeben (Steuerposten 3600-3700-3800)</t>
  </si>
  <si>
    <t>Total Vermögen minus Schulden</t>
  </si>
  <si>
    <t>Eltern</t>
  </si>
  <si>
    <t>Kind(er)</t>
  </si>
  <si>
    <t>Vermögenswerte nach Abzug des Freibetrag</t>
  </si>
  <si>
    <t>Jährlicher abziehbarer Betrag</t>
  </si>
  <si>
    <t>Monatlicher abziehbarer Betrag</t>
  </si>
  <si>
    <t>Freibetrag auf Immobilienvermögen</t>
  </si>
  <si>
    <t>Wenn eine der folgenden Bedigungen erfüllt ist:</t>
  </si>
  <si>
    <t>Einzelperson</t>
  </si>
  <si>
    <t>Ein Paar</t>
  </si>
  <si>
    <t>Waise / Kind*</t>
  </si>
  <si>
    <t>*mit Anspruch auf AHV- oder IV-Kinderrenten</t>
  </si>
  <si>
    <t>Status</t>
  </si>
  <si>
    <t>Rate</t>
  </si>
  <si>
    <t>Arbeitnehmer / Begünstigter IV-Rentner</t>
  </si>
  <si>
    <t>Begünstigter einer AHV-Rente</t>
  </si>
  <si>
    <t>Berechnung der Unterstützungspflicht (Platzierung Minderjähriger)</t>
  </si>
  <si>
    <t>Monatliche Ausgaben</t>
  </si>
  <si>
    <t>Vermögen / Schulden</t>
  </si>
  <si>
    <t>Anteil der Vermögenswerte, welche monatlich betrachet werden sollen</t>
  </si>
  <si>
    <t>Vermögenswert der leer stehenden Immobilien</t>
  </si>
  <si>
    <t>CMSR Sierre</t>
  </si>
  <si>
    <t>Croix-Rouge Valais</t>
  </si>
  <si>
    <t>Rote Kreuz Wallis</t>
  </si>
  <si>
    <t>Abzug des Freibetrags auf von den Eltern genutzten Immobilien</t>
  </si>
  <si>
    <t xml:space="preserve">Abzugsfähiger Vermögensfreibetrag </t>
  </si>
  <si>
    <t>Finanzielle Mittel des platzierten Kindes</t>
  </si>
  <si>
    <t>Monatliche Platzierungskosten für den Minderjährigen</t>
  </si>
  <si>
    <t>verbleibende Platzierungskosten</t>
  </si>
  <si>
    <t>Berechnung der möglichen elterlichen Beteiligung</t>
  </si>
  <si>
    <t xml:space="preserve">Abzugsfähiger Freibetrag vom Vermögen der Eltern des Minderjährigen </t>
  </si>
  <si>
    <t>Jemand, der nicht in seiner Wohnung wohnt</t>
  </si>
  <si>
    <t>Eigentümer, der in seiner Wohnung wohnt</t>
  </si>
  <si>
    <t>a. Ein Ehepaar besitzt eine Liegenschaft, die von einem der Ehepartner bewohnt wird, während der andere in einem Heim oder Krankenhaus lebt</t>
  </si>
  <si>
    <t>b. Ein Begünstigter einer Hilflosenentschädigung der AHV-, IV-, Unfall- oder Militärversicherung bewohnt eine Liegenschaft, die ihm oder seinem Ehepartner gehört</t>
  </si>
  <si>
    <t xml:space="preserve">Anteil des Vermögensverzehrs einberechnet als Einkommen </t>
  </si>
  <si>
    <t>Anteil des Vermögensverzehrs einberechnet als Einkommen</t>
  </si>
  <si>
    <t>CMS de Martigny &amp; Régions, Site de Martigny</t>
  </si>
  <si>
    <t>CMS de Martigny &amp; Régions, Site d'Entremont</t>
  </si>
  <si>
    <t>Einkommen des Kindes (Gehalt, Familienzulagen, Unterhalt, Renten, …)</t>
  </si>
  <si>
    <t>OCPS/25.07.23</t>
  </si>
  <si>
    <t>Stipendien und Ausbildungsdarlehen</t>
  </si>
  <si>
    <t>tatsächliche Wohnkosten</t>
  </si>
  <si>
    <t>Prämien der Krankenversicherung KVG (nach Subventionen) und VVG</t>
  </si>
  <si>
    <t>Franchise und Selbstbehalte KVG und VVG</t>
  </si>
  <si>
    <t>tatsächliche Kosten für Zahnbehandlungen</t>
  </si>
  <si>
    <t>laufende Steuern, sofern die Raten jeweils ordnungsgemäss beglichen werden</t>
  </si>
  <si>
    <t>tatsächliche Rückzahlung von vollstreckbaren Schulden oder Vertragsschulden sowie tatsächliche Leasingkosten</t>
  </si>
  <si>
    <t>Andere Einnahmen:</t>
  </si>
  <si>
    <t>Total Einnahmen</t>
  </si>
  <si>
    <t>Total anzurechnende Einnahmen</t>
  </si>
  <si>
    <t>Geschätzte elterlichen Beteiligung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</si>
</sst>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Fr.&quot;\ #,##0.00;[Red]&quot;SFr.&quot;\ #,##0.00"/>
    <numFmt numFmtId="165" formatCode="[$CHF]\ #,##0.00"/>
    <numFmt numFmtId="166" formatCode="[$CHF-1407]\ #,##0"/>
    <numFmt numFmtId="167" formatCode="#,##0.00\ &quot;CHF&quot;"/>
    <numFmt numFmtId="168" formatCode="#,##0\ _C_H_F"/>
    <numFmt numFmtId="169" formatCode="#,##0\ &quot;CHF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0" applyFont="1"/>
    <xf numFmtId="164" fontId="1" fillId="0" borderId="0" xfId="1" applyNumberFormat="1" applyAlignment="1">
      <alignment horizontal="center" vertical="center"/>
    </xf>
    <xf numFmtId="0" fontId="2" fillId="0" borderId="0" xfId="0" applyFont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65" fontId="1" fillId="0" borderId="0" xfId="1" applyNumberForma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165" fontId="3" fillId="0" borderId="0" xfId="1" applyNumberFormat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7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6" fillId="0" borderId="16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12" fontId="1" fillId="2" borderId="0" xfId="1" applyNumberFormat="1" applyFill="1" applyAlignment="1">
      <alignment horizontal="center" vertical="center"/>
    </xf>
    <xf numFmtId="0" fontId="1" fillId="3" borderId="30" xfId="1" applyFill="1" applyBorder="1" applyAlignment="1" applyProtection="1">
      <alignment horizontal="center" vertical="center"/>
      <protection locked="0"/>
    </xf>
    <xf numFmtId="0" fontId="1" fillId="3" borderId="21" xfId="1" applyFill="1" applyBorder="1" applyAlignment="1" applyProtection="1">
      <alignment horizontal="center" vertical="center"/>
      <protection locked="0"/>
    </xf>
    <xf numFmtId="12" fontId="1" fillId="2" borderId="28" xfId="1" applyNumberForma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" fillId="0" borderId="20" xfId="1" applyBorder="1" applyAlignment="1">
      <alignment horizontal="left" vertical="center"/>
    </xf>
    <xf numFmtId="165" fontId="1" fillId="3" borderId="1" xfId="1" applyNumberForma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3" borderId="2" xfId="1" applyNumberFormat="1" applyFont="1" applyFill="1" applyBorder="1" applyAlignment="1" applyProtection="1">
      <alignment horizontal="center" vertical="center"/>
      <protection locked="0"/>
    </xf>
    <xf numFmtId="167" fontId="2" fillId="0" borderId="0" xfId="0" applyNumberFormat="1" applyFont="1"/>
    <xf numFmtId="165" fontId="3" fillId="0" borderId="1" xfId="0" applyNumberFormat="1" applyFont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165" fontId="8" fillId="0" borderId="0" xfId="0" applyNumberFormat="1" applyFont="1"/>
    <xf numFmtId="0" fontId="8" fillId="2" borderId="0" xfId="0" applyFont="1" applyFill="1"/>
    <xf numFmtId="0" fontId="8" fillId="0" borderId="0" xfId="0" applyFont="1" applyAlignment="1">
      <alignment horizontal="center"/>
    </xf>
    <xf numFmtId="166" fontId="1" fillId="0" borderId="0" xfId="0" applyNumberFormat="1" applyFont="1"/>
    <xf numFmtId="165" fontId="3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3" fontId="8" fillId="5" borderId="21" xfId="0" applyNumberFormat="1" applyFont="1" applyFill="1" applyBorder="1" applyAlignment="1">
      <alignment horizontal="center" vertical="center"/>
    </xf>
    <xf numFmtId="13" fontId="8" fillId="5" borderId="28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8" fillId="0" borderId="17" xfId="0" applyFont="1" applyBorder="1"/>
    <xf numFmtId="0" fontId="8" fillId="0" borderId="22" xfId="0" applyFont="1" applyBorder="1" applyAlignment="1">
      <alignment vertical="center"/>
    </xf>
    <xf numFmtId="0" fontId="8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2" fillId="2" borderId="0" xfId="0" applyFont="1" applyFill="1"/>
    <xf numFmtId="168" fontId="2" fillId="0" borderId="0" xfId="0" applyNumberFormat="1" applyFont="1"/>
    <xf numFmtId="168" fontId="8" fillId="0" borderId="0" xfId="0" applyNumberFormat="1" applyFont="1"/>
    <xf numFmtId="169" fontId="1" fillId="2" borderId="21" xfId="0" applyNumberFormat="1" applyFont="1" applyFill="1" applyBorder="1" applyAlignment="1">
      <alignment horizontal="center" vertical="center"/>
    </xf>
    <xf numFmtId="13" fontId="3" fillId="3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1" fillId="3" borderId="29" xfId="1" applyFill="1" applyBorder="1" applyAlignment="1" applyProtection="1">
      <alignment horizontal="left" vertical="center"/>
      <protection locked="0"/>
    </xf>
    <xf numFmtId="0" fontId="1" fillId="3" borderId="34" xfId="1" applyFill="1" applyBorder="1" applyAlignment="1" applyProtection="1">
      <alignment horizontal="left" vertical="center"/>
      <protection locked="0"/>
    </xf>
    <xf numFmtId="0" fontId="1" fillId="3" borderId="27" xfId="1" applyFill="1" applyBorder="1" applyAlignment="1" applyProtection="1">
      <alignment horizontal="left" vertical="center"/>
      <protection locked="0"/>
    </xf>
    <xf numFmtId="0" fontId="1" fillId="3" borderId="35" xfId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1" fillId="2" borderId="21" xfId="0" applyNumberFormat="1" applyFont="1" applyFill="1" applyBorder="1" applyAlignment="1">
      <alignment horizontal="center" vertical="center"/>
    </xf>
    <xf numFmtId="169" fontId="1" fillId="2" borderId="2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166" fontId="8" fillId="5" borderId="23" xfId="0" applyNumberFormat="1" applyFont="1" applyFill="1" applyBorder="1" applyAlignment="1">
      <alignment horizontal="center" vertical="center"/>
    </xf>
    <xf numFmtId="166" fontId="8" fillId="5" borderId="32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8" fillId="5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6" fontId="8" fillId="5" borderId="26" xfId="0" applyNumberFormat="1" applyFont="1" applyFill="1" applyBorder="1" applyAlignment="1">
      <alignment horizontal="center" vertical="center"/>
    </xf>
    <xf numFmtId="166" fontId="8" fillId="5" borderId="2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1" fillId="0" borderId="33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3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1" fillId="0" borderId="25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0" fontId="1" fillId="0" borderId="36" xfId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3" borderId="12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0" borderId="13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2" fillId="0" borderId="17" xfId="0" applyFont="1" applyBorder="1"/>
    <xf numFmtId="0" fontId="12" fillId="0" borderId="17" xfId="0" applyFont="1" applyBorder="1" applyAlignment="1">
      <alignment wrapText="1"/>
    </xf>
    <xf numFmtId="0" fontId="3" fillId="0" borderId="1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4483</xdr:colOff>
      <xdr:row>0</xdr:row>
      <xdr:rowOff>44822</xdr:rowOff>
    </xdr:from>
    <xdr:to>
      <xdr:col>5</xdr:col>
      <xdr:colOff>1023023</xdr:colOff>
      <xdr:row>2</xdr:row>
      <xdr:rowOff>540944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012" y="44822"/>
          <a:ext cx="1018540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4483</xdr:colOff>
      <xdr:row>0</xdr:row>
      <xdr:rowOff>44822</xdr:rowOff>
    </xdr:from>
    <xdr:to>
      <xdr:col>5</xdr:col>
      <xdr:colOff>1023023</xdr:colOff>
      <xdr:row>2</xdr:row>
      <xdr:rowOff>540944</xdr:rowOff>
    </xdr:to>
    <xdr:pic>
      <xdr:nvPicPr>
        <xdr:cNvPr id="2" name="Image 1" descr="Logo Final">
          <a:extLst>
            <a:ext uri="{FF2B5EF4-FFF2-40B4-BE49-F238E27FC236}">
              <a16:creationId xmlns:a16="http://schemas.microsoft.com/office/drawing/2014/main" id="{2EB016FD-16DD-4AE1-AF6B-F7C20704DC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783" y="44822"/>
          <a:ext cx="1018540" cy="877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2"/>
  <sheetViews>
    <sheetView tabSelected="1" topLeftCell="A3" zoomScaleNormal="100" workbookViewId="0">
      <selection activeCell="A17" sqref="A17:XFD17"/>
    </sheetView>
  </sheetViews>
  <sheetFormatPr baseColWidth="10" defaultColWidth="10.85546875" defaultRowHeight="14.25" x14ac:dyDescent="0.2"/>
  <cols>
    <col min="1" max="2" width="10.85546875" style="23"/>
    <col min="3" max="3" width="13.7109375" style="23" customWidth="1"/>
    <col min="4" max="4" width="21" style="23" customWidth="1"/>
    <col min="5" max="5" width="13.85546875" style="23" customWidth="1"/>
    <col min="6" max="6" width="16.5703125" style="23" customWidth="1"/>
    <col min="7" max="7" width="16.140625" style="23" bestFit="1" customWidth="1"/>
    <col min="8" max="8" width="16" style="23" bestFit="1" customWidth="1"/>
    <col min="9" max="11" width="11" style="23" bestFit="1" customWidth="1"/>
    <col min="12" max="12" width="11" style="23" customWidth="1"/>
    <col min="13" max="13" width="20.140625" style="23" customWidth="1"/>
    <col min="14" max="15" width="14.85546875" style="23" bestFit="1" customWidth="1"/>
    <col min="16" max="17" width="14" style="23" bestFit="1" customWidth="1"/>
    <col min="18" max="18" width="11" style="23" bestFit="1" customWidth="1"/>
    <col min="19" max="16384" width="10.85546875" style="23"/>
  </cols>
  <sheetData>
    <row r="1" spans="1:35" ht="15" x14ac:dyDescent="0.2">
      <c r="A1" s="47"/>
      <c r="B1" s="48"/>
      <c r="C1" s="48"/>
      <c r="D1" s="48"/>
      <c r="E1" s="48"/>
      <c r="F1" s="49"/>
      <c r="G1" s="22"/>
    </row>
    <row r="2" spans="1:35" ht="15" x14ac:dyDescent="0.2">
      <c r="A2" s="116" t="s">
        <v>23</v>
      </c>
      <c r="B2" s="117"/>
      <c r="C2" s="117"/>
      <c r="D2" s="117"/>
      <c r="E2" s="22"/>
      <c r="F2" s="50"/>
      <c r="G2" s="22"/>
    </row>
    <row r="3" spans="1:35" ht="46.5" customHeight="1" thickBot="1" x14ac:dyDescent="0.25">
      <c r="A3" s="51"/>
      <c r="B3" s="52"/>
      <c r="C3" s="52"/>
      <c r="D3" s="53"/>
      <c r="E3" s="53"/>
      <c r="F3" s="54"/>
    </row>
    <row r="4" spans="1:35" ht="17.25" thickBot="1" x14ac:dyDescent="0.25">
      <c r="A4" s="120" t="s">
        <v>80</v>
      </c>
      <c r="B4" s="121"/>
      <c r="C4" s="121"/>
      <c r="D4" s="121"/>
      <c r="E4" s="121"/>
      <c r="F4" s="122"/>
      <c r="G4" s="22"/>
      <c r="AI4" s="23" t="s">
        <v>9</v>
      </c>
    </row>
    <row r="5" spans="1:35" ht="14.45" customHeight="1" x14ac:dyDescent="0.2">
      <c r="A5" s="123" t="s">
        <v>24</v>
      </c>
      <c r="B5" s="124"/>
      <c r="C5" s="124"/>
      <c r="D5" s="124"/>
      <c r="E5" s="81"/>
      <c r="F5" s="82"/>
      <c r="H5" s="22"/>
      <c r="AI5" s="23" t="s">
        <v>5</v>
      </c>
    </row>
    <row r="6" spans="1:35" ht="15" customHeight="1" thickBot="1" x14ac:dyDescent="0.25">
      <c r="A6" s="125" t="s">
        <v>25</v>
      </c>
      <c r="B6" s="126"/>
      <c r="C6" s="126"/>
      <c r="D6" s="126"/>
      <c r="E6" s="83"/>
      <c r="F6" s="84"/>
      <c r="G6" s="22"/>
      <c r="AI6" s="23" t="s">
        <v>4</v>
      </c>
    </row>
    <row r="7" spans="1:35" x14ac:dyDescent="0.2">
      <c r="A7" s="20"/>
      <c r="B7" s="20"/>
      <c r="C7" s="20"/>
      <c r="D7" s="1"/>
      <c r="E7" s="2"/>
      <c r="F7" s="22"/>
      <c r="G7" s="22"/>
      <c r="AI7" s="23" t="s">
        <v>1</v>
      </c>
    </row>
    <row r="8" spans="1:35" ht="15" customHeight="1" x14ac:dyDescent="0.2">
      <c r="A8" s="131" t="s">
        <v>81</v>
      </c>
      <c r="B8" s="132"/>
      <c r="C8" s="132"/>
      <c r="D8" s="132"/>
      <c r="E8" s="132"/>
      <c r="F8" s="132"/>
      <c r="G8" s="22"/>
      <c r="X8" s="3"/>
      <c r="Y8" s="3"/>
      <c r="Z8" s="3"/>
      <c r="AA8" s="3"/>
      <c r="AB8" s="3"/>
      <c r="AC8" s="3"/>
      <c r="AD8" s="3"/>
      <c r="AE8" s="3"/>
      <c r="AF8" s="3"/>
      <c r="AI8" s="23" t="s">
        <v>7</v>
      </c>
    </row>
    <row r="9" spans="1:35" ht="14.1" customHeight="1" thickBot="1" x14ac:dyDescent="0.25">
      <c r="A9" s="45"/>
      <c r="B9" s="46"/>
      <c r="C9" s="46"/>
      <c r="D9" s="46"/>
      <c r="E9" s="46"/>
      <c r="F9" s="46"/>
      <c r="G9" s="22"/>
      <c r="X9" s="3"/>
      <c r="Y9" s="3"/>
      <c r="Z9" s="3"/>
      <c r="AA9" s="3"/>
      <c r="AB9" s="3"/>
      <c r="AC9" s="3"/>
      <c r="AD9" s="3"/>
      <c r="AE9" s="3"/>
      <c r="AF9" s="3"/>
    </row>
    <row r="10" spans="1:35" x14ac:dyDescent="0.2">
      <c r="A10" s="118" t="s">
        <v>26</v>
      </c>
      <c r="B10" s="119"/>
      <c r="C10" s="25">
        <v>1</v>
      </c>
      <c r="D10" s="2"/>
      <c r="F10" s="129" t="s">
        <v>29</v>
      </c>
      <c r="G10" s="5">
        <v>0</v>
      </c>
      <c r="H10" s="5">
        <v>1</v>
      </c>
      <c r="I10" s="5">
        <v>2</v>
      </c>
      <c r="J10" s="5">
        <v>3</v>
      </c>
      <c r="K10" s="5">
        <v>4</v>
      </c>
      <c r="L10" s="5">
        <v>5</v>
      </c>
      <c r="M10" s="5">
        <v>6</v>
      </c>
      <c r="N10" s="5">
        <v>7</v>
      </c>
      <c r="O10" s="5">
        <v>8</v>
      </c>
      <c r="P10" s="5">
        <v>9</v>
      </c>
      <c r="Q10" s="5">
        <v>10</v>
      </c>
      <c r="R10" s="5">
        <v>9</v>
      </c>
      <c r="S10" s="5">
        <v>10</v>
      </c>
      <c r="X10" s="3"/>
      <c r="Y10" s="3"/>
      <c r="Z10" s="3"/>
      <c r="AA10" s="3"/>
      <c r="AB10" s="3"/>
      <c r="AC10" s="3"/>
      <c r="AD10" s="3"/>
      <c r="AE10" s="3"/>
      <c r="AF10" s="3"/>
      <c r="AI10" s="23" t="s">
        <v>3</v>
      </c>
    </row>
    <row r="11" spans="1:35" ht="15" thickBot="1" x14ac:dyDescent="0.25">
      <c r="A11" s="29" t="s">
        <v>27</v>
      </c>
      <c r="B11" s="44"/>
      <c r="C11" s="26">
        <v>1</v>
      </c>
      <c r="D11" s="2"/>
      <c r="E11" s="4"/>
      <c r="F11" s="13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X11" s="3"/>
      <c r="Y11" s="3"/>
      <c r="Z11" s="3"/>
      <c r="AA11" s="3"/>
      <c r="AB11" s="3"/>
      <c r="AC11" s="3"/>
      <c r="AD11" s="3"/>
      <c r="AE11" s="3"/>
      <c r="AF11" s="3"/>
      <c r="AI11" s="23" t="s">
        <v>6</v>
      </c>
    </row>
    <row r="12" spans="1:35" ht="15" thickBot="1" x14ac:dyDescent="0.25">
      <c r="A12" s="127" t="s">
        <v>28</v>
      </c>
      <c r="B12" s="128"/>
      <c r="C12" s="27">
        <f>C11/C10</f>
        <v>1</v>
      </c>
      <c r="D12" s="2"/>
      <c r="E12" s="4"/>
      <c r="F12" s="22"/>
      <c r="G12" s="5"/>
      <c r="H12" s="3"/>
      <c r="I12" s="3"/>
      <c r="J12" s="3"/>
      <c r="K12" s="3"/>
      <c r="L12" s="3"/>
      <c r="M12" s="3"/>
      <c r="N12" s="3" t="s">
        <v>14</v>
      </c>
      <c r="O12" s="3"/>
      <c r="P12" s="3"/>
      <c r="Q12" s="3"/>
      <c r="R12" s="3"/>
      <c r="S12" s="3"/>
      <c r="X12" s="3"/>
      <c r="Y12" s="3"/>
      <c r="Z12" s="3"/>
      <c r="AA12" s="3"/>
      <c r="AB12" s="3" t="s">
        <v>10</v>
      </c>
      <c r="AC12" s="3"/>
      <c r="AD12" s="3"/>
      <c r="AE12" s="3"/>
      <c r="AF12" s="3"/>
      <c r="AI12" s="23" t="s">
        <v>2</v>
      </c>
    </row>
    <row r="13" spans="1:35" ht="14.1" customHeight="1" x14ac:dyDescent="0.2">
      <c r="A13" s="1"/>
      <c r="B13" s="1"/>
      <c r="C13" s="24"/>
      <c r="D13" s="2"/>
      <c r="E13" s="4"/>
      <c r="G13" s="5"/>
      <c r="H13" s="3"/>
      <c r="I13" s="3"/>
      <c r="J13" s="3"/>
      <c r="K13" s="3"/>
      <c r="L13" s="3"/>
      <c r="M13" s="3"/>
      <c r="N13" s="3" t="s">
        <v>19</v>
      </c>
      <c r="O13" s="3"/>
      <c r="P13" s="3"/>
      <c r="Q13" s="3"/>
      <c r="R13" s="3"/>
      <c r="S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5" x14ac:dyDescent="0.2">
      <c r="A14" s="115" t="s">
        <v>30</v>
      </c>
      <c r="B14" s="115"/>
      <c r="C14" s="115"/>
      <c r="D14" s="115"/>
      <c r="E14" s="115"/>
      <c r="F14" s="30">
        <v>0</v>
      </c>
      <c r="G14" s="5"/>
      <c r="H14" s="3"/>
      <c r="I14" s="3"/>
      <c r="J14" s="3"/>
      <c r="K14" s="3"/>
      <c r="L14" s="3"/>
      <c r="M14" s="3"/>
      <c r="N14" s="3" t="s">
        <v>21</v>
      </c>
      <c r="O14" s="3"/>
      <c r="P14" s="3"/>
      <c r="Q14" s="3"/>
      <c r="R14" s="3"/>
      <c r="S14" s="3"/>
      <c r="X14" s="3"/>
      <c r="Y14" s="3"/>
      <c r="Z14" s="3"/>
      <c r="AA14" s="3"/>
      <c r="AB14" s="3" t="s">
        <v>11</v>
      </c>
      <c r="AC14" s="3"/>
      <c r="AD14" s="3"/>
      <c r="AE14" s="3"/>
      <c r="AF14" s="3"/>
    </row>
    <row r="15" spans="1:35" x14ac:dyDescent="0.2">
      <c r="A15" s="115" t="s">
        <v>31</v>
      </c>
      <c r="B15" s="115"/>
      <c r="C15" s="115"/>
      <c r="D15" s="115"/>
      <c r="E15" s="115"/>
      <c r="F15" s="30">
        <v>0</v>
      </c>
      <c r="G15" s="5"/>
      <c r="H15" s="3"/>
      <c r="I15" s="3"/>
      <c r="J15" s="3"/>
      <c r="K15" s="3"/>
      <c r="L15" s="3"/>
      <c r="M15" s="3"/>
      <c r="N15" s="3" t="s">
        <v>101</v>
      </c>
      <c r="O15" s="3"/>
      <c r="P15" s="3"/>
      <c r="Q15" s="10">
        <v>986</v>
      </c>
      <c r="R15" s="3"/>
      <c r="S15" s="3"/>
      <c r="X15" s="3"/>
      <c r="Y15" s="3"/>
      <c r="Z15" s="3"/>
      <c r="AA15" s="3"/>
      <c r="AB15" s="3" t="s">
        <v>12</v>
      </c>
      <c r="AC15" s="3"/>
      <c r="AD15" s="3"/>
      <c r="AE15" s="3"/>
      <c r="AF15" s="3"/>
    </row>
    <row r="16" spans="1:35" x14ac:dyDescent="0.2">
      <c r="A16" s="115" t="s">
        <v>106</v>
      </c>
      <c r="B16" s="115"/>
      <c r="C16" s="115"/>
      <c r="D16" s="115"/>
      <c r="E16" s="115"/>
      <c r="F16" s="30">
        <v>0</v>
      </c>
      <c r="G16" s="5"/>
      <c r="H16" s="3"/>
      <c r="I16" s="3"/>
      <c r="J16" s="3"/>
      <c r="K16" s="3"/>
      <c r="L16" s="3"/>
      <c r="M16" s="3"/>
      <c r="N16" s="3" t="s">
        <v>102</v>
      </c>
      <c r="O16" s="3"/>
      <c r="P16" s="3"/>
      <c r="Q16" s="10">
        <v>1509</v>
      </c>
      <c r="R16" s="3"/>
      <c r="S16" s="3"/>
      <c r="X16" s="3"/>
      <c r="Y16" s="3"/>
      <c r="Z16" s="3"/>
      <c r="AA16" s="3"/>
      <c r="AB16" s="3" t="s">
        <v>13</v>
      </c>
      <c r="AC16" s="3"/>
      <c r="AD16" s="3"/>
      <c r="AE16" s="3"/>
      <c r="AF16" s="3"/>
    </row>
    <row r="17" spans="1:32" x14ac:dyDescent="0.2">
      <c r="A17" s="115" t="s">
        <v>32</v>
      </c>
      <c r="B17" s="115"/>
      <c r="C17" s="115"/>
      <c r="D17" s="115"/>
      <c r="E17" s="115"/>
      <c r="F17" s="30">
        <v>0</v>
      </c>
      <c r="G17" s="5"/>
      <c r="H17" s="3"/>
      <c r="I17" s="3"/>
      <c r="J17" s="3"/>
      <c r="K17" s="3"/>
      <c r="L17" s="3"/>
      <c r="M17" s="3"/>
      <c r="N17" s="3" t="s">
        <v>23</v>
      </c>
      <c r="O17" s="3"/>
      <c r="P17" s="3"/>
      <c r="Q17" s="10">
        <v>2110</v>
      </c>
      <c r="R17" s="3"/>
      <c r="S17" s="3"/>
      <c r="X17" s="3"/>
      <c r="Y17" s="3"/>
      <c r="Z17" s="3"/>
      <c r="AA17" s="3"/>
      <c r="AB17" s="3" t="s">
        <v>15</v>
      </c>
      <c r="AC17" s="3"/>
      <c r="AD17" s="3"/>
      <c r="AE17" s="3"/>
      <c r="AF17" s="3"/>
    </row>
    <row r="18" spans="1:32" x14ac:dyDescent="0.2">
      <c r="A18" s="115" t="s">
        <v>33</v>
      </c>
      <c r="B18" s="115"/>
      <c r="C18" s="115"/>
      <c r="D18" s="115"/>
      <c r="E18" s="115"/>
      <c r="F18" s="30">
        <v>0</v>
      </c>
      <c r="G18" s="5"/>
      <c r="H18" s="3"/>
      <c r="I18" s="3"/>
      <c r="J18" s="3"/>
      <c r="K18" s="3"/>
      <c r="L18" s="3"/>
      <c r="M18" s="3"/>
      <c r="N18" s="3" t="s">
        <v>11</v>
      </c>
      <c r="O18" s="3"/>
      <c r="P18" s="3"/>
      <c r="Q18" s="10">
        <v>2386</v>
      </c>
      <c r="R18" s="3"/>
      <c r="S18" s="3"/>
      <c r="X18" s="3"/>
      <c r="Y18" s="3"/>
      <c r="Z18" s="3"/>
      <c r="AA18" s="3"/>
      <c r="AB18" s="3" t="s">
        <v>16</v>
      </c>
      <c r="AC18" s="3"/>
      <c r="AD18" s="3"/>
      <c r="AE18" s="3"/>
      <c r="AF18" s="3"/>
    </row>
    <row r="19" spans="1:32" x14ac:dyDescent="0.2">
      <c r="A19" s="115" t="s">
        <v>34</v>
      </c>
      <c r="B19" s="115"/>
      <c r="C19" s="115"/>
      <c r="D19" s="115"/>
      <c r="E19" s="115"/>
      <c r="F19" s="30">
        <v>0</v>
      </c>
      <c r="G19" s="5"/>
      <c r="H19" s="3"/>
      <c r="I19" s="3"/>
      <c r="J19" s="3"/>
      <c r="K19" s="3"/>
      <c r="L19" s="3"/>
      <c r="M19" s="3"/>
      <c r="N19" s="3" t="s">
        <v>10</v>
      </c>
      <c r="O19" s="3"/>
      <c r="P19" s="3"/>
      <c r="Q19" s="10">
        <v>2586</v>
      </c>
      <c r="R19" s="3"/>
      <c r="S19" s="3"/>
      <c r="X19" s="3"/>
      <c r="Y19" s="3"/>
      <c r="Z19" s="3"/>
      <c r="AA19" s="3"/>
      <c r="AB19" s="3" t="s">
        <v>17</v>
      </c>
      <c r="AC19" s="3"/>
      <c r="AD19" s="3"/>
      <c r="AE19" s="3"/>
      <c r="AF19" s="3"/>
    </row>
    <row r="20" spans="1:32" x14ac:dyDescent="0.2">
      <c r="A20" s="115" t="s">
        <v>35</v>
      </c>
      <c r="B20" s="115"/>
      <c r="C20" s="115"/>
      <c r="D20" s="115"/>
      <c r="E20" s="115"/>
      <c r="F20" s="30">
        <v>0</v>
      </c>
      <c r="G20" s="5"/>
      <c r="H20" s="3"/>
      <c r="I20" s="3"/>
      <c r="J20" s="3"/>
      <c r="K20" s="3"/>
      <c r="L20" s="3"/>
      <c r="M20" s="3"/>
      <c r="N20" s="3" t="s">
        <v>20</v>
      </c>
      <c r="O20" s="3"/>
      <c r="P20" s="3"/>
      <c r="Q20" s="10">
        <v>2786</v>
      </c>
      <c r="R20" s="3"/>
      <c r="S20" s="3"/>
      <c r="X20" s="3"/>
      <c r="Y20" s="3"/>
      <c r="Z20" s="3"/>
      <c r="AA20" s="3"/>
      <c r="AB20" s="3" t="s">
        <v>18</v>
      </c>
      <c r="AC20" s="3"/>
      <c r="AD20" s="3"/>
      <c r="AE20" s="3"/>
      <c r="AF20" s="3"/>
    </row>
    <row r="21" spans="1:32" x14ac:dyDescent="0.2">
      <c r="A21" s="115" t="s">
        <v>36</v>
      </c>
      <c r="B21" s="115"/>
      <c r="C21" s="115"/>
      <c r="D21" s="115"/>
      <c r="E21" s="115"/>
      <c r="F21" s="30">
        <v>0</v>
      </c>
      <c r="G21" s="5"/>
      <c r="H21" s="73"/>
      <c r="I21" s="3"/>
      <c r="J21" s="3"/>
      <c r="K21" s="3"/>
      <c r="L21" s="3"/>
      <c r="M21" s="3"/>
      <c r="N21" s="3" t="s">
        <v>15</v>
      </c>
      <c r="O21" s="3"/>
      <c r="P21" s="3"/>
      <c r="Q21" s="10">
        <v>2986</v>
      </c>
      <c r="R21" s="3"/>
      <c r="S21" s="3"/>
      <c r="X21" s="3"/>
      <c r="Y21" s="3"/>
      <c r="Z21" s="3"/>
      <c r="AA21" s="3"/>
      <c r="AB21" s="3" t="s">
        <v>19</v>
      </c>
      <c r="AC21" s="3"/>
      <c r="AD21" s="3"/>
      <c r="AE21" s="3"/>
      <c r="AF21" s="3"/>
    </row>
    <row r="22" spans="1:32" x14ac:dyDescent="0.2">
      <c r="A22" s="115" t="s">
        <v>107</v>
      </c>
      <c r="B22" s="115"/>
      <c r="C22" s="115"/>
      <c r="D22" s="115"/>
      <c r="E22" s="115"/>
      <c r="F22" s="30">
        <v>0</v>
      </c>
      <c r="G22" s="5"/>
      <c r="H22" s="3"/>
      <c r="I22" s="3"/>
      <c r="J22" s="3"/>
      <c r="K22" s="3"/>
      <c r="L22" s="3"/>
      <c r="M22" s="3"/>
      <c r="N22" s="3" t="s">
        <v>85</v>
      </c>
      <c r="O22" s="3"/>
      <c r="P22" s="3"/>
      <c r="Q22" s="10">
        <v>755</v>
      </c>
      <c r="R22" s="3"/>
      <c r="S22" s="3"/>
      <c r="X22" s="3"/>
      <c r="Y22" s="3"/>
      <c r="Z22" s="3"/>
      <c r="AA22" s="3"/>
      <c r="AB22" s="3" t="s">
        <v>20</v>
      </c>
      <c r="AC22" s="3"/>
      <c r="AD22" s="3"/>
      <c r="AE22" s="3"/>
      <c r="AF22" s="3"/>
    </row>
    <row r="23" spans="1:32" x14ac:dyDescent="0.2">
      <c r="A23" s="115" t="s">
        <v>108</v>
      </c>
      <c r="B23" s="115"/>
      <c r="C23" s="115"/>
      <c r="D23" s="115"/>
      <c r="E23" s="115"/>
      <c r="F23" s="30">
        <v>0</v>
      </c>
      <c r="G23" s="5"/>
      <c r="H23" s="3"/>
      <c r="I23" s="3"/>
      <c r="J23" s="3"/>
      <c r="K23" s="3"/>
      <c r="L23" s="3"/>
      <c r="M23" s="3"/>
      <c r="N23" s="3" t="s">
        <v>18</v>
      </c>
      <c r="O23" s="3"/>
      <c r="P23" s="3"/>
      <c r="Q23" s="10">
        <v>611</v>
      </c>
      <c r="R23" s="3"/>
      <c r="S23" s="3"/>
      <c r="X23" s="3"/>
      <c r="Y23" s="3"/>
      <c r="Z23" s="3"/>
      <c r="AA23" s="3"/>
      <c r="AB23" s="3" t="s">
        <v>21</v>
      </c>
      <c r="AC23" s="3"/>
      <c r="AD23" s="3"/>
      <c r="AE23" s="3"/>
      <c r="AF23" s="3"/>
    </row>
    <row r="24" spans="1:32" x14ac:dyDescent="0.2">
      <c r="A24" s="115" t="s">
        <v>109</v>
      </c>
      <c r="B24" s="115"/>
      <c r="C24" s="115"/>
      <c r="D24" s="115"/>
      <c r="E24" s="115"/>
      <c r="F24" s="30">
        <v>0</v>
      </c>
      <c r="G24" s="5"/>
      <c r="H24" s="3"/>
      <c r="I24" s="3"/>
      <c r="J24" s="3"/>
      <c r="K24" s="3"/>
      <c r="L24" s="3"/>
      <c r="M24" s="3"/>
      <c r="N24" s="3" t="s">
        <v>86</v>
      </c>
      <c r="O24" s="3"/>
      <c r="P24" s="3"/>
      <c r="Q24" s="10">
        <v>528</v>
      </c>
      <c r="R24" s="3"/>
      <c r="S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25.5" customHeight="1" x14ac:dyDescent="0.2">
      <c r="A25" s="140" t="s">
        <v>37</v>
      </c>
      <c r="B25" s="140"/>
      <c r="C25" s="140"/>
      <c r="D25" s="140"/>
      <c r="E25" s="140"/>
      <c r="F25" s="30">
        <v>0</v>
      </c>
      <c r="G25" s="5"/>
      <c r="H25" s="3"/>
      <c r="I25" s="3"/>
      <c r="J25" s="3"/>
      <c r="K25" s="3"/>
      <c r="L25" s="3"/>
      <c r="M25" s="3"/>
      <c r="N25" s="3" t="s">
        <v>87</v>
      </c>
      <c r="O25" s="3"/>
      <c r="P25" s="3"/>
      <c r="Q25" s="10">
        <v>500</v>
      </c>
      <c r="R25" s="3"/>
      <c r="S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x14ac:dyDescent="0.2">
      <c r="A26" s="115" t="s">
        <v>38</v>
      </c>
      <c r="B26" s="115"/>
      <c r="C26" s="115"/>
      <c r="D26" s="115"/>
      <c r="E26" s="115"/>
      <c r="F26" s="30">
        <v>0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10">
        <v>477</v>
      </c>
      <c r="R26" s="3"/>
      <c r="S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x14ac:dyDescent="0.2">
      <c r="A27" s="115" t="s">
        <v>110</v>
      </c>
      <c r="B27" s="115"/>
      <c r="C27" s="115"/>
      <c r="D27" s="115"/>
      <c r="E27" s="115"/>
      <c r="F27" s="30">
        <v>0</v>
      </c>
      <c r="G27" s="5"/>
      <c r="H27" s="3"/>
      <c r="I27" s="3"/>
      <c r="J27" s="3"/>
      <c r="K27" s="3"/>
      <c r="L27" s="3"/>
      <c r="M27" s="3"/>
      <c r="N27" s="3"/>
      <c r="O27" s="3"/>
      <c r="P27" s="3"/>
      <c r="Q27" s="10">
        <v>431</v>
      </c>
      <c r="R27" s="3"/>
      <c r="S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x14ac:dyDescent="0.2">
      <c r="A28" s="115" t="s">
        <v>39</v>
      </c>
      <c r="B28" s="115"/>
      <c r="C28" s="115"/>
      <c r="D28" s="115"/>
      <c r="E28" s="115"/>
      <c r="F28" s="30">
        <v>0</v>
      </c>
      <c r="G28" s="22"/>
      <c r="X28" s="3"/>
      <c r="Y28" s="3"/>
      <c r="Z28" s="3"/>
      <c r="AA28" s="3"/>
      <c r="AB28" s="3"/>
      <c r="AC28" s="3"/>
      <c r="AD28" s="3"/>
      <c r="AE28" s="3"/>
      <c r="AF28" s="3"/>
    </row>
    <row r="29" spans="1:32" ht="22.5" customHeight="1" x14ac:dyDescent="0.2">
      <c r="A29" s="140" t="s">
        <v>111</v>
      </c>
      <c r="B29" s="140"/>
      <c r="C29" s="140"/>
      <c r="D29" s="140"/>
      <c r="E29" s="140"/>
      <c r="F29" s="30">
        <v>0</v>
      </c>
      <c r="G29" s="22"/>
      <c r="X29" s="68" t="s">
        <v>10</v>
      </c>
      <c r="Y29" s="3"/>
      <c r="Z29" s="3"/>
      <c r="AA29" s="3"/>
      <c r="AB29" s="3"/>
      <c r="AC29" s="3"/>
      <c r="AD29" s="3"/>
      <c r="AE29" s="3"/>
      <c r="AF29" s="3"/>
    </row>
    <row r="30" spans="1:32" x14ac:dyDescent="0.2">
      <c r="A30" s="74" t="s">
        <v>40</v>
      </c>
      <c r="B30" s="75"/>
      <c r="C30" s="75"/>
      <c r="D30" s="75"/>
      <c r="E30" s="75"/>
      <c r="F30" s="76"/>
      <c r="G30" s="22"/>
      <c r="X30" s="68" t="s">
        <v>11</v>
      </c>
      <c r="Y30" s="3"/>
      <c r="Z30" s="3"/>
      <c r="AA30" s="3"/>
      <c r="AB30" s="3"/>
      <c r="AC30" s="3"/>
      <c r="AD30" s="3"/>
      <c r="AE30" s="3"/>
      <c r="AF30" s="3"/>
    </row>
    <row r="31" spans="1:32" x14ac:dyDescent="0.2">
      <c r="A31" s="154" t="s">
        <v>41</v>
      </c>
      <c r="B31" s="154"/>
      <c r="C31" s="154"/>
      <c r="D31" s="154"/>
      <c r="E31" s="154"/>
      <c r="F31" s="31">
        <f>SUM(F14:F29)</f>
        <v>0</v>
      </c>
      <c r="G31" s="22"/>
      <c r="X31" s="68" t="s">
        <v>12</v>
      </c>
      <c r="Y31" s="3"/>
      <c r="Z31" s="3"/>
      <c r="AA31" s="3"/>
      <c r="AB31" s="3"/>
      <c r="AC31" s="3"/>
      <c r="AD31" s="3"/>
      <c r="AE31" s="3"/>
      <c r="AF31" s="3"/>
    </row>
    <row r="32" spans="1:32" ht="15" thickBot="1" x14ac:dyDescent="0.25">
      <c r="A32" s="20"/>
      <c r="B32" s="20"/>
      <c r="C32" s="20"/>
      <c r="D32" s="20"/>
      <c r="E32" s="20"/>
      <c r="F32" s="13"/>
      <c r="G32" s="22"/>
      <c r="X32" s="68"/>
      <c r="Y32" s="3"/>
      <c r="Z32" s="3"/>
      <c r="AA32" s="3"/>
      <c r="AB32" s="3"/>
      <c r="AC32" s="3"/>
      <c r="AD32" s="3"/>
      <c r="AE32" s="3"/>
      <c r="AF32" s="3"/>
    </row>
    <row r="33" spans="1:32" ht="15" customHeight="1" thickBot="1" x14ac:dyDescent="0.25">
      <c r="A33" s="156" t="s">
        <v>82</v>
      </c>
      <c r="B33" s="157"/>
      <c r="C33" s="157"/>
      <c r="D33" s="157"/>
      <c r="E33" s="157"/>
      <c r="F33" s="158"/>
      <c r="H33" s="85" t="s">
        <v>70</v>
      </c>
      <c r="I33" s="86"/>
      <c r="J33" s="86"/>
      <c r="K33" s="86"/>
      <c r="L33" s="86"/>
      <c r="M33" s="86"/>
      <c r="N33" s="87"/>
      <c r="V33" s="56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1" customHeight="1" x14ac:dyDescent="0.2">
      <c r="A34" s="32"/>
      <c r="B34" s="32"/>
      <c r="C34" s="32"/>
      <c r="D34" s="32"/>
      <c r="E34" s="32"/>
      <c r="F34" s="32"/>
      <c r="H34" s="90" t="s">
        <v>95</v>
      </c>
      <c r="I34" s="91"/>
      <c r="J34" s="91"/>
      <c r="K34" s="91"/>
      <c r="L34" s="91"/>
      <c r="M34" s="91"/>
      <c r="N34" s="71">
        <v>0</v>
      </c>
      <c r="O34" s="69">
        <v>112500</v>
      </c>
      <c r="P34" s="69">
        <v>300000</v>
      </c>
      <c r="V34" s="56"/>
      <c r="X34" s="3"/>
      <c r="Y34" s="3"/>
      <c r="Z34" s="3"/>
      <c r="AA34" s="3"/>
      <c r="AB34" s="3"/>
      <c r="AC34" s="3"/>
      <c r="AD34" s="3"/>
      <c r="AE34" s="3"/>
      <c r="AF34" s="3"/>
    </row>
    <row r="35" spans="1:32" x14ac:dyDescent="0.2">
      <c r="A35" s="93" t="s">
        <v>57</v>
      </c>
      <c r="B35" s="93"/>
      <c r="C35" s="93"/>
      <c r="D35" s="93"/>
      <c r="E35" s="93"/>
      <c r="F35" s="35">
        <v>0</v>
      </c>
      <c r="H35" s="90" t="s">
        <v>96</v>
      </c>
      <c r="I35" s="91"/>
      <c r="J35" s="91"/>
      <c r="K35" s="91"/>
      <c r="L35" s="91"/>
      <c r="M35" s="91"/>
      <c r="N35" s="71">
        <v>112500</v>
      </c>
      <c r="O35" s="70"/>
      <c r="P35" s="70"/>
      <c r="V35" s="56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.6" customHeight="1" x14ac:dyDescent="0.2">
      <c r="A36" s="93" t="s">
        <v>88</v>
      </c>
      <c r="B36" s="93"/>
      <c r="C36" s="93"/>
      <c r="D36" s="93"/>
      <c r="E36" s="93"/>
      <c r="F36" s="35">
        <v>0</v>
      </c>
      <c r="H36" s="90" t="s">
        <v>71</v>
      </c>
      <c r="I36" s="91"/>
      <c r="J36" s="91"/>
      <c r="K36" s="91"/>
      <c r="L36" s="91"/>
      <c r="M36" s="91"/>
      <c r="N36" s="88" t="s">
        <v>8</v>
      </c>
      <c r="V36" s="56"/>
      <c r="X36" s="3"/>
      <c r="Y36" s="3"/>
      <c r="Z36" s="3"/>
      <c r="AA36" s="3"/>
      <c r="AB36" s="3"/>
      <c r="AC36" s="3"/>
      <c r="AD36" s="3"/>
      <c r="AE36" s="3"/>
      <c r="AF36" s="3"/>
    </row>
    <row r="37" spans="1:32" ht="29.1" customHeight="1" x14ac:dyDescent="0.2">
      <c r="A37" s="93" t="s">
        <v>58</v>
      </c>
      <c r="B37" s="93"/>
      <c r="C37" s="93"/>
      <c r="D37" s="93"/>
      <c r="E37" s="93"/>
      <c r="F37" s="35">
        <v>0</v>
      </c>
      <c r="H37" s="92" t="s">
        <v>97</v>
      </c>
      <c r="I37" s="93"/>
      <c r="J37" s="93"/>
      <c r="K37" s="93"/>
      <c r="L37" s="93"/>
      <c r="M37" s="93"/>
      <c r="N37" s="88"/>
      <c r="V37" s="56"/>
    </row>
    <row r="38" spans="1:32" ht="29.25" customHeight="1" thickBot="1" x14ac:dyDescent="0.25">
      <c r="A38" s="91" t="s">
        <v>84</v>
      </c>
      <c r="B38" s="91"/>
      <c r="C38" s="91"/>
      <c r="D38" s="91"/>
      <c r="E38" s="91"/>
      <c r="F38" s="34">
        <f>(F37*1.7)*100/70</f>
        <v>0</v>
      </c>
      <c r="H38" s="94" t="s">
        <v>98</v>
      </c>
      <c r="I38" s="95"/>
      <c r="J38" s="95"/>
      <c r="K38" s="95"/>
      <c r="L38" s="95"/>
      <c r="M38" s="95"/>
      <c r="N38" s="89"/>
      <c r="V38" s="56"/>
    </row>
    <row r="39" spans="1:32" x14ac:dyDescent="0.2">
      <c r="A39" s="148" t="s">
        <v>59</v>
      </c>
      <c r="B39" s="148"/>
      <c r="C39" s="148"/>
      <c r="D39" s="148"/>
      <c r="E39" s="148"/>
      <c r="F39" s="35">
        <v>0</v>
      </c>
      <c r="V39" s="56"/>
    </row>
    <row r="40" spans="1:32" x14ac:dyDescent="0.2">
      <c r="A40" s="91" t="s">
        <v>60</v>
      </c>
      <c r="B40" s="91"/>
      <c r="C40" s="91"/>
      <c r="D40" s="91"/>
      <c r="E40" s="91"/>
      <c r="F40" s="34">
        <f>F39*2.5</f>
        <v>0</v>
      </c>
      <c r="V40" s="56"/>
    </row>
    <row r="41" spans="1:32" ht="15" customHeight="1" x14ac:dyDescent="0.2">
      <c r="A41" s="91" t="s">
        <v>61</v>
      </c>
      <c r="B41" s="91"/>
      <c r="C41" s="91"/>
      <c r="D41" s="91"/>
      <c r="E41" s="91"/>
      <c r="F41" s="35">
        <v>0</v>
      </c>
      <c r="V41" s="56"/>
    </row>
    <row r="42" spans="1:32" ht="15" customHeight="1" x14ac:dyDescent="0.2">
      <c r="A42" s="91" t="s">
        <v>62</v>
      </c>
      <c r="B42" s="91"/>
      <c r="C42" s="91"/>
      <c r="D42" s="91"/>
      <c r="E42" s="91"/>
      <c r="F42" s="34">
        <f>(F35-F36+F38+F40+F41)</f>
        <v>0</v>
      </c>
      <c r="V42" s="56"/>
    </row>
    <row r="43" spans="1:32" x14ac:dyDescent="0.2">
      <c r="A43" s="36"/>
      <c r="B43" s="36"/>
      <c r="C43" s="36"/>
      <c r="D43" s="36"/>
      <c r="E43" s="36"/>
      <c r="F43" s="37"/>
      <c r="V43" s="56"/>
    </row>
    <row r="44" spans="1:32" ht="15" customHeight="1" x14ac:dyDescent="0.2">
      <c r="A44" s="91" t="s">
        <v>63</v>
      </c>
      <c r="B44" s="91"/>
      <c r="C44" s="91"/>
      <c r="D44" s="91"/>
      <c r="E44" s="91"/>
      <c r="F44" s="35">
        <v>0</v>
      </c>
      <c r="V44" s="56"/>
    </row>
    <row r="45" spans="1:32" ht="15" customHeight="1" x14ac:dyDescent="0.2">
      <c r="A45" s="105" t="s">
        <v>64</v>
      </c>
      <c r="B45" s="105"/>
      <c r="C45" s="105"/>
      <c r="D45" s="105"/>
      <c r="E45" s="105"/>
      <c r="F45" s="38">
        <f>F42-F44</f>
        <v>0</v>
      </c>
      <c r="V45" s="56"/>
    </row>
    <row r="46" spans="1:32" ht="15" thickBot="1" x14ac:dyDescent="0.25">
      <c r="A46" s="57"/>
      <c r="F46" s="57"/>
      <c r="V46" s="56"/>
    </row>
    <row r="47" spans="1:32" ht="15.75" thickBot="1" x14ac:dyDescent="0.25">
      <c r="A47" s="105" t="s">
        <v>94</v>
      </c>
      <c r="B47" s="105"/>
      <c r="C47" s="105"/>
      <c r="D47" s="105"/>
      <c r="E47" s="105"/>
      <c r="F47" s="105"/>
      <c r="H47" s="96" t="s">
        <v>89</v>
      </c>
      <c r="I47" s="97"/>
      <c r="J47" s="97"/>
      <c r="K47" s="97"/>
      <c r="L47" s="98"/>
      <c r="M47" s="3"/>
      <c r="N47" s="3"/>
      <c r="O47" s="3"/>
      <c r="P47" s="3"/>
      <c r="Q47" s="3"/>
      <c r="V47" s="56"/>
    </row>
    <row r="48" spans="1:32" x14ac:dyDescent="0.2">
      <c r="A48" s="33"/>
      <c r="B48" s="33"/>
      <c r="C48" s="33"/>
      <c r="D48" s="33"/>
      <c r="E48" s="33"/>
      <c r="F48" s="33"/>
      <c r="H48" s="99" t="s">
        <v>72</v>
      </c>
      <c r="I48" s="100"/>
      <c r="J48" s="100"/>
      <c r="K48" s="101">
        <v>30000</v>
      </c>
      <c r="L48" s="102"/>
      <c r="M48" s="41">
        <v>0</v>
      </c>
      <c r="N48" s="41">
        <v>30000</v>
      </c>
      <c r="O48" s="41">
        <v>50000</v>
      </c>
      <c r="P48" s="3"/>
      <c r="Q48" s="3"/>
      <c r="V48" s="56"/>
    </row>
    <row r="49" spans="1:24" ht="14.45" customHeight="1" x14ac:dyDescent="0.2">
      <c r="A49" s="91" t="s">
        <v>65</v>
      </c>
      <c r="B49" s="91"/>
      <c r="C49" s="91"/>
      <c r="D49" s="91"/>
      <c r="E49" s="91"/>
      <c r="F49" s="35">
        <v>0</v>
      </c>
      <c r="H49" s="77" t="s">
        <v>73</v>
      </c>
      <c r="I49" s="78"/>
      <c r="J49" s="78"/>
      <c r="K49" s="103">
        <v>50000</v>
      </c>
      <c r="L49" s="104"/>
      <c r="M49" s="3"/>
      <c r="N49" s="3"/>
      <c r="O49" s="3"/>
      <c r="P49" s="3"/>
      <c r="Q49" s="3"/>
      <c r="V49" s="56"/>
    </row>
    <row r="50" spans="1:24" ht="15" thickBot="1" x14ac:dyDescent="0.25">
      <c r="A50" s="91" t="s">
        <v>66</v>
      </c>
      <c r="B50" s="91"/>
      <c r="C50" s="91"/>
      <c r="D50" s="91"/>
      <c r="E50" s="91"/>
      <c r="F50" s="35">
        <v>0</v>
      </c>
      <c r="H50" s="79" t="s">
        <v>74</v>
      </c>
      <c r="I50" s="80"/>
      <c r="J50" s="80"/>
      <c r="K50" s="109">
        <v>15000</v>
      </c>
      <c r="L50" s="110"/>
      <c r="M50" s="41">
        <v>0</v>
      </c>
      <c r="N50" s="41">
        <v>15000</v>
      </c>
      <c r="O50" s="41">
        <v>30000</v>
      </c>
      <c r="P50" s="41">
        <v>45000</v>
      </c>
      <c r="Q50" s="41">
        <v>60000</v>
      </c>
      <c r="V50" s="56"/>
    </row>
    <row r="51" spans="1:24" ht="15.6" customHeight="1" thickBot="1" x14ac:dyDescent="0.25">
      <c r="A51" s="91" t="s">
        <v>0</v>
      </c>
      <c r="B51" s="91"/>
      <c r="C51" s="91"/>
      <c r="D51" s="91"/>
      <c r="E51" s="91"/>
      <c r="F51" s="34">
        <f>SUM(F49:F50)</f>
        <v>0</v>
      </c>
      <c r="H51" s="58" t="s">
        <v>75</v>
      </c>
      <c r="I51" s="22"/>
      <c r="J51" s="22"/>
      <c r="K51" s="28">
        <v>0</v>
      </c>
      <c r="L51" s="28">
        <v>15000</v>
      </c>
      <c r="V51" s="56"/>
    </row>
    <row r="52" spans="1:24" ht="15" customHeight="1" thickBot="1" x14ac:dyDescent="0.25">
      <c r="A52" s="112" t="s">
        <v>67</v>
      </c>
      <c r="B52" s="113"/>
      <c r="C52" s="113"/>
      <c r="D52" s="113"/>
      <c r="E52" s="114"/>
      <c r="F52" s="59">
        <f>IF(F45-F51&gt;0,F45-F51,0)</f>
        <v>0</v>
      </c>
      <c r="V52" s="56"/>
    </row>
    <row r="53" spans="1:24" ht="15" thickBot="1" x14ac:dyDescent="0.25">
      <c r="A53" s="60"/>
      <c r="B53" s="22"/>
      <c r="C53" s="22"/>
      <c r="D53" s="22"/>
      <c r="E53" s="22"/>
      <c r="F53" s="60"/>
      <c r="V53" s="56"/>
    </row>
    <row r="54" spans="1:24" ht="30" customHeight="1" thickBot="1" x14ac:dyDescent="0.25">
      <c r="A54" s="111" t="s">
        <v>100</v>
      </c>
      <c r="B54" s="111"/>
      <c r="C54" s="111"/>
      <c r="D54" s="111"/>
      <c r="E54" s="111"/>
      <c r="F54" s="72">
        <v>0</v>
      </c>
      <c r="H54" s="106" t="s">
        <v>99</v>
      </c>
      <c r="I54" s="107"/>
      <c r="J54" s="107"/>
      <c r="K54" s="107"/>
      <c r="L54" s="108"/>
      <c r="V54" s="56"/>
    </row>
    <row r="55" spans="1:24" x14ac:dyDescent="0.2">
      <c r="A55" s="149" t="s">
        <v>68</v>
      </c>
      <c r="B55" s="150"/>
      <c r="C55" s="150"/>
      <c r="D55" s="150"/>
      <c r="E55" s="151"/>
      <c r="F55" s="42">
        <f>F52*F54</f>
        <v>0</v>
      </c>
      <c r="H55" s="77" t="s">
        <v>76</v>
      </c>
      <c r="I55" s="78"/>
      <c r="J55" s="78"/>
      <c r="K55" s="78"/>
      <c r="L55" s="43" t="s">
        <v>77</v>
      </c>
      <c r="V55" s="56"/>
    </row>
    <row r="56" spans="1:24" x14ac:dyDescent="0.2">
      <c r="A56" s="149" t="s">
        <v>69</v>
      </c>
      <c r="B56" s="150"/>
      <c r="C56" s="150"/>
      <c r="D56" s="150"/>
      <c r="E56" s="151"/>
      <c r="F56" s="42">
        <f>F55/12</f>
        <v>0</v>
      </c>
      <c r="H56" s="77" t="s">
        <v>78</v>
      </c>
      <c r="I56" s="78"/>
      <c r="J56" s="78"/>
      <c r="K56" s="78"/>
      <c r="L56" s="61">
        <v>6.6666666666666666E-2</v>
      </c>
      <c r="V56" s="56"/>
    </row>
    <row r="57" spans="1:24" ht="15" thickBot="1" x14ac:dyDescent="0.25">
      <c r="A57" s="20"/>
      <c r="B57" s="20"/>
      <c r="C57" s="20"/>
      <c r="D57" s="20"/>
      <c r="E57" s="20"/>
      <c r="F57" s="13"/>
      <c r="G57" s="22"/>
      <c r="H57" s="79" t="s">
        <v>79</v>
      </c>
      <c r="I57" s="80"/>
      <c r="J57" s="80"/>
      <c r="K57" s="80"/>
      <c r="L57" s="62">
        <v>0.1</v>
      </c>
      <c r="X57" s="56"/>
    </row>
    <row r="58" spans="1:24" ht="15" customHeight="1" thickBot="1" x14ac:dyDescent="0.25">
      <c r="A58" s="136" t="s">
        <v>42</v>
      </c>
      <c r="B58" s="137"/>
      <c r="C58" s="137"/>
      <c r="D58" s="137"/>
      <c r="E58" s="137"/>
      <c r="F58" s="155"/>
      <c r="G58" s="22"/>
      <c r="X58" s="56" t="s">
        <v>14</v>
      </c>
    </row>
    <row r="59" spans="1:24" ht="15" x14ac:dyDescent="0.2">
      <c r="A59" s="46"/>
      <c r="B59" s="46"/>
      <c r="C59" s="46"/>
      <c r="D59" s="46"/>
      <c r="E59" s="46"/>
      <c r="F59" s="22"/>
      <c r="G59" s="22"/>
      <c r="X59" s="56"/>
    </row>
    <row r="60" spans="1:24" x14ac:dyDescent="0.2">
      <c r="A60" s="140" t="s">
        <v>43</v>
      </c>
      <c r="B60" s="140"/>
      <c r="C60" s="140"/>
      <c r="D60" s="140"/>
      <c r="E60" s="140"/>
      <c r="F60" s="30">
        <v>0</v>
      </c>
      <c r="G60" s="22"/>
      <c r="X60" s="56" t="s">
        <v>15</v>
      </c>
    </row>
    <row r="61" spans="1:24" x14ac:dyDescent="0.2">
      <c r="A61" s="140" t="s">
        <v>44</v>
      </c>
      <c r="B61" s="140"/>
      <c r="C61" s="140"/>
      <c r="D61" s="140"/>
      <c r="E61" s="140"/>
      <c r="F61" s="30">
        <v>0</v>
      </c>
      <c r="G61" s="22"/>
      <c r="X61" s="56" t="s">
        <v>16</v>
      </c>
    </row>
    <row r="62" spans="1:24" x14ac:dyDescent="0.2">
      <c r="A62" s="140" t="s">
        <v>45</v>
      </c>
      <c r="B62" s="140"/>
      <c r="C62" s="140"/>
      <c r="D62" s="140"/>
      <c r="E62" s="140"/>
      <c r="F62" s="30">
        <v>0</v>
      </c>
      <c r="G62" s="22"/>
      <c r="X62" s="56" t="s">
        <v>17</v>
      </c>
    </row>
    <row r="63" spans="1:24" x14ac:dyDescent="0.2">
      <c r="A63" s="140" t="s">
        <v>46</v>
      </c>
      <c r="B63" s="140"/>
      <c r="C63" s="140"/>
      <c r="D63" s="140"/>
      <c r="E63" s="140"/>
      <c r="F63" s="30">
        <v>0</v>
      </c>
      <c r="G63" s="22"/>
      <c r="X63" s="56" t="s">
        <v>18</v>
      </c>
    </row>
    <row r="64" spans="1:24" x14ac:dyDescent="0.2">
      <c r="A64" s="140" t="s">
        <v>47</v>
      </c>
      <c r="B64" s="140"/>
      <c r="C64" s="140"/>
      <c r="D64" s="140"/>
      <c r="E64" s="140"/>
      <c r="F64" s="30">
        <v>0</v>
      </c>
      <c r="G64" s="22"/>
      <c r="X64" s="56" t="s">
        <v>19</v>
      </c>
    </row>
    <row r="65" spans="1:24" x14ac:dyDescent="0.2">
      <c r="A65" s="140" t="s">
        <v>48</v>
      </c>
      <c r="B65" s="140"/>
      <c r="C65" s="140"/>
      <c r="D65" s="140"/>
      <c r="E65" s="140"/>
      <c r="F65" s="30">
        <v>0</v>
      </c>
      <c r="G65" s="22"/>
      <c r="X65" s="56" t="s">
        <v>20</v>
      </c>
    </row>
    <row r="66" spans="1:24" x14ac:dyDescent="0.2">
      <c r="A66" s="140" t="s">
        <v>83</v>
      </c>
      <c r="B66" s="140"/>
      <c r="C66" s="140"/>
      <c r="D66" s="140"/>
      <c r="E66" s="140"/>
      <c r="F66" s="30">
        <v>0</v>
      </c>
      <c r="G66" s="22"/>
      <c r="X66" s="56" t="s">
        <v>21</v>
      </c>
    </row>
    <row r="67" spans="1:24" x14ac:dyDescent="0.2">
      <c r="A67" s="141" t="s">
        <v>105</v>
      </c>
      <c r="B67" s="146"/>
      <c r="C67" s="146"/>
      <c r="D67" s="146"/>
      <c r="E67" s="142"/>
      <c r="F67" s="30">
        <v>0</v>
      </c>
      <c r="G67" s="22"/>
      <c r="X67" s="56"/>
    </row>
    <row r="68" spans="1:24" ht="14.1" customHeight="1" x14ac:dyDescent="0.2">
      <c r="A68" s="141" t="s">
        <v>112</v>
      </c>
      <c r="B68" s="142"/>
      <c r="C68" s="143"/>
      <c r="D68" s="144"/>
      <c r="E68" s="145"/>
      <c r="F68" s="30">
        <v>0</v>
      </c>
      <c r="G68" s="22"/>
      <c r="X68" s="56" t="s">
        <v>23</v>
      </c>
    </row>
    <row r="69" spans="1:24" x14ac:dyDescent="0.2">
      <c r="A69" s="147" t="s">
        <v>113</v>
      </c>
      <c r="B69" s="147"/>
      <c r="C69" s="147"/>
      <c r="D69" s="147"/>
      <c r="E69" s="147"/>
      <c r="F69" s="31">
        <f>SUM(F60:F68)</f>
        <v>0</v>
      </c>
      <c r="G69" s="22"/>
    </row>
    <row r="70" spans="1:24" ht="18" customHeight="1" x14ac:dyDescent="0.2">
      <c r="A70" s="2"/>
      <c r="B70" s="2"/>
      <c r="C70" s="2"/>
      <c r="D70" s="2"/>
      <c r="E70" s="8"/>
      <c r="F70" s="22"/>
      <c r="G70" s="22"/>
    </row>
    <row r="71" spans="1:24" ht="15" x14ac:dyDescent="0.2">
      <c r="A71" s="138" t="s">
        <v>49</v>
      </c>
      <c r="B71" s="138"/>
      <c r="C71" s="138"/>
      <c r="D71" s="138"/>
      <c r="E71" s="138"/>
      <c r="F71" s="138"/>
      <c r="G71" s="22"/>
    </row>
    <row r="72" spans="1:24" ht="14.1" customHeight="1" x14ac:dyDescent="0.2">
      <c r="A72" s="46"/>
      <c r="B72" s="46"/>
      <c r="C72" s="46"/>
      <c r="D72" s="46"/>
      <c r="E72" s="46"/>
      <c r="F72" s="22"/>
      <c r="G72" s="22"/>
    </row>
    <row r="73" spans="1:24" x14ac:dyDescent="0.2">
      <c r="A73" s="115" t="s">
        <v>50</v>
      </c>
      <c r="B73" s="115"/>
      <c r="C73" s="115"/>
      <c r="D73" s="115"/>
      <c r="E73" s="115"/>
      <c r="F73" s="30">
        <v>0</v>
      </c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</row>
    <row r="74" spans="1:24" x14ac:dyDescent="0.2">
      <c r="A74" s="115" t="s">
        <v>51</v>
      </c>
      <c r="B74" s="115"/>
      <c r="C74" s="115"/>
      <c r="D74" s="115"/>
      <c r="E74" s="115"/>
      <c r="F74" s="30">
        <v>0</v>
      </c>
      <c r="G74" s="9">
        <v>800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24" ht="15" x14ac:dyDescent="0.2">
      <c r="A75" s="138" t="s">
        <v>52</v>
      </c>
      <c r="B75" s="138"/>
      <c r="C75" s="138"/>
      <c r="D75" s="138"/>
      <c r="E75" s="138"/>
      <c r="F75" s="39">
        <f>SUM(F73:F74)</f>
        <v>0</v>
      </c>
      <c r="G75" s="22"/>
    </row>
    <row r="76" spans="1:24" ht="18" customHeight="1" thickBot="1" x14ac:dyDescent="0.25">
      <c r="A76" s="20"/>
      <c r="B76" s="11"/>
      <c r="C76" s="11"/>
      <c r="D76" s="11"/>
      <c r="F76" s="8"/>
      <c r="G76" s="22"/>
    </row>
    <row r="77" spans="1:24" ht="15.75" thickBot="1" x14ac:dyDescent="0.25">
      <c r="A77" s="134" t="s">
        <v>114</v>
      </c>
      <c r="B77" s="135"/>
      <c r="C77" s="135"/>
      <c r="D77" s="21"/>
      <c r="E77" s="64"/>
      <c r="F77" s="18">
        <f>F69-F75</f>
        <v>0</v>
      </c>
      <c r="G77" s="22"/>
    </row>
    <row r="78" spans="1:24" ht="18" customHeight="1" thickBot="1" x14ac:dyDescent="0.25">
      <c r="A78" s="12"/>
      <c r="B78" s="12"/>
      <c r="C78" s="12"/>
      <c r="D78" s="12"/>
      <c r="F78" s="8"/>
      <c r="G78" s="22"/>
    </row>
    <row r="79" spans="1:24" ht="15.75" thickBot="1" x14ac:dyDescent="0.25">
      <c r="A79" s="136" t="s">
        <v>53</v>
      </c>
      <c r="B79" s="137"/>
      <c r="C79" s="137"/>
      <c r="D79" s="137"/>
      <c r="E79" s="64"/>
      <c r="F79" s="6">
        <f>F77-F31</f>
        <v>0</v>
      </c>
      <c r="G79" s="22"/>
    </row>
    <row r="80" spans="1:24" ht="18" customHeight="1" thickBot="1" x14ac:dyDescent="0.25">
      <c r="A80" s="19"/>
      <c r="B80" s="19"/>
      <c r="C80" s="19"/>
      <c r="D80" s="19"/>
      <c r="F80" s="13"/>
      <c r="G80" s="22"/>
    </row>
    <row r="81" spans="1:7" ht="14.1" customHeight="1" thickBot="1" x14ac:dyDescent="0.25">
      <c r="A81" s="134" t="s">
        <v>90</v>
      </c>
      <c r="B81" s="135"/>
      <c r="C81" s="135"/>
      <c r="D81" s="135"/>
      <c r="E81" s="135"/>
      <c r="F81" s="139"/>
      <c r="G81" s="22"/>
    </row>
    <row r="82" spans="1:7" ht="15" x14ac:dyDescent="0.2">
      <c r="A82" s="19"/>
      <c r="B82" s="19"/>
      <c r="C82" s="19"/>
      <c r="D82" s="19"/>
      <c r="F82" s="13"/>
      <c r="G82" s="22"/>
    </row>
    <row r="83" spans="1:7" x14ac:dyDescent="0.2">
      <c r="A83" s="115" t="s">
        <v>103</v>
      </c>
      <c r="B83" s="115"/>
      <c r="C83" s="115"/>
      <c r="D83" s="115"/>
      <c r="E83" s="115"/>
      <c r="F83" s="30">
        <v>0</v>
      </c>
      <c r="G83" s="22"/>
    </row>
    <row r="84" spans="1:7" x14ac:dyDescent="0.2">
      <c r="A84" s="115" t="s">
        <v>54</v>
      </c>
      <c r="B84" s="115"/>
      <c r="C84" s="115"/>
      <c r="D84" s="115"/>
      <c r="E84" s="115"/>
      <c r="F84" s="30">
        <v>0</v>
      </c>
      <c r="G84" s="22"/>
    </row>
    <row r="85" spans="1:7" ht="18" customHeight="1" thickBot="1" x14ac:dyDescent="0.25">
      <c r="A85" s="19"/>
      <c r="B85" s="19"/>
      <c r="C85" s="19"/>
      <c r="D85" s="19"/>
      <c r="F85" s="13"/>
      <c r="G85" s="22"/>
    </row>
    <row r="86" spans="1:7" ht="15.75" thickBot="1" x14ac:dyDescent="0.3">
      <c r="A86" s="136" t="s">
        <v>91</v>
      </c>
      <c r="B86" s="137"/>
      <c r="C86" s="137"/>
      <c r="D86" s="137"/>
      <c r="E86" s="152"/>
      <c r="F86" s="40">
        <v>0</v>
      </c>
      <c r="G86" s="22"/>
    </row>
    <row r="87" spans="1:7" ht="15.75" thickBot="1" x14ac:dyDescent="0.25">
      <c r="A87" s="134" t="s">
        <v>92</v>
      </c>
      <c r="B87" s="135"/>
      <c r="C87" s="135"/>
      <c r="D87" s="135"/>
      <c r="E87" s="64"/>
      <c r="F87" s="18">
        <f>F86-(F83-F84)</f>
        <v>0</v>
      </c>
      <c r="G87" s="22"/>
    </row>
    <row r="88" spans="1:7" ht="15.75" thickBot="1" x14ac:dyDescent="0.3">
      <c r="A88" s="134" t="s">
        <v>93</v>
      </c>
      <c r="B88" s="135"/>
      <c r="C88" s="135"/>
      <c r="D88" s="135"/>
      <c r="E88" s="153"/>
      <c r="F88" s="18">
        <f>IF(F87&gt;F79,F79,F87)</f>
        <v>0</v>
      </c>
      <c r="G88" s="22"/>
    </row>
    <row r="89" spans="1:7" ht="15.75" x14ac:dyDescent="0.2">
      <c r="A89" s="14"/>
      <c r="B89" s="15"/>
      <c r="C89" s="15"/>
      <c r="D89" s="15"/>
      <c r="E89" s="16"/>
      <c r="F89" s="65"/>
      <c r="G89" s="22"/>
    </row>
    <row r="90" spans="1:7" ht="15.75" x14ac:dyDescent="0.2">
      <c r="A90" s="2" t="s">
        <v>55</v>
      </c>
      <c r="B90" s="7"/>
      <c r="C90" s="7"/>
      <c r="D90" s="7"/>
      <c r="E90" s="17"/>
      <c r="F90" s="22"/>
      <c r="G90" s="22"/>
    </row>
    <row r="91" spans="1:7" ht="15" x14ac:dyDescent="0.2">
      <c r="A91" s="2"/>
      <c r="B91" s="2"/>
      <c r="C91" s="2"/>
      <c r="D91" s="2"/>
      <c r="E91" s="17"/>
      <c r="F91" s="22"/>
      <c r="G91" s="22"/>
    </row>
    <row r="92" spans="1:7" ht="15.75" x14ac:dyDescent="0.2">
      <c r="A92" s="2" t="s">
        <v>56</v>
      </c>
      <c r="B92" s="7"/>
      <c r="C92" s="7"/>
      <c r="D92" s="7"/>
      <c r="E92" s="2"/>
      <c r="F92" s="22"/>
      <c r="G92" s="22"/>
    </row>
    <row r="93" spans="1:7" x14ac:dyDescent="0.2">
      <c r="A93" s="67" t="s">
        <v>104</v>
      </c>
      <c r="B93" s="2"/>
      <c r="C93" s="2"/>
      <c r="D93" s="2"/>
      <c r="E93" s="2"/>
      <c r="F93" s="22"/>
      <c r="G93" s="22"/>
    </row>
    <row r="94" spans="1:7" x14ac:dyDescent="0.2">
      <c r="C94" s="22"/>
      <c r="D94" s="22"/>
      <c r="E94" s="22"/>
      <c r="F94" s="22"/>
      <c r="G94" s="22"/>
    </row>
    <row r="95" spans="1:7" x14ac:dyDescent="0.2">
      <c r="B95" s="22"/>
      <c r="C95" s="22"/>
      <c r="D95" s="22"/>
      <c r="E95" s="22"/>
      <c r="F95" s="22"/>
      <c r="G95" s="22"/>
    </row>
    <row r="103" spans="1:8" x14ac:dyDescent="0.2">
      <c r="H103" s="66"/>
    </row>
    <row r="105" spans="1:8" x14ac:dyDescent="0.2">
      <c r="H105" s="66"/>
    </row>
    <row r="112" spans="1:8" x14ac:dyDescent="0.2">
      <c r="A112" s="133" t="s">
        <v>22</v>
      </c>
      <c r="B112" s="133"/>
    </row>
  </sheetData>
  <sheetProtection algorithmName="SHA-512" hashValue="W9w1bTgYj7Wnj9cWs4GqUUkWB7UYMEePexdIwPWvu4Manavi30UUsl7FWf4AyFAIeu/bDXjtby8WuQRKyGcZBw==" saltValue="aSBZ5TxqnW/rIIarpV7GLw==" spinCount="100000" sheet="1" objects="1" scenarios="1"/>
  <mergeCells count="90">
    <mergeCell ref="A58:F58"/>
    <mergeCell ref="A33:F33"/>
    <mergeCell ref="A55:E55"/>
    <mergeCell ref="A56:E56"/>
    <mergeCell ref="A86:E86"/>
    <mergeCell ref="A88:E88"/>
    <mergeCell ref="A24:E24"/>
    <mergeCell ref="A25:E25"/>
    <mergeCell ref="A26:E26"/>
    <mergeCell ref="A27:E27"/>
    <mergeCell ref="A28:E28"/>
    <mergeCell ref="A29:E29"/>
    <mergeCell ref="A31:E31"/>
    <mergeCell ref="A60:E60"/>
    <mergeCell ref="A61:E61"/>
    <mergeCell ref="A62:E62"/>
    <mergeCell ref="A35:E35"/>
    <mergeCell ref="A36:E36"/>
    <mergeCell ref="A75:E75"/>
    <mergeCell ref="A81:F81"/>
    <mergeCell ref="A63:E63"/>
    <mergeCell ref="A64:E64"/>
    <mergeCell ref="A65:E65"/>
    <mergeCell ref="A66:E66"/>
    <mergeCell ref="A68:B68"/>
    <mergeCell ref="C68:E68"/>
    <mergeCell ref="A67:E67"/>
    <mergeCell ref="A69:E69"/>
    <mergeCell ref="A73:E73"/>
    <mergeCell ref="A71:F71"/>
    <mergeCell ref="A112:B112"/>
    <mergeCell ref="A14:E14"/>
    <mergeCell ref="A15:E15"/>
    <mergeCell ref="A16:E16"/>
    <mergeCell ref="A17:E17"/>
    <mergeCell ref="A18:E18"/>
    <mergeCell ref="A19:E19"/>
    <mergeCell ref="A87:D87"/>
    <mergeCell ref="A79:D79"/>
    <mergeCell ref="A77:C77"/>
    <mergeCell ref="A74:E74"/>
    <mergeCell ref="A83:E83"/>
    <mergeCell ref="A84:E84"/>
    <mergeCell ref="A20:E20"/>
    <mergeCell ref="A21:E21"/>
    <mergeCell ref="A22:E22"/>
    <mergeCell ref="A23:E23"/>
    <mergeCell ref="A2:D2"/>
    <mergeCell ref="A10:B10"/>
    <mergeCell ref="A4:F4"/>
    <mergeCell ref="A5:D5"/>
    <mergeCell ref="A6:D6"/>
    <mergeCell ref="A12:B12"/>
    <mergeCell ref="F10:F11"/>
    <mergeCell ref="A8:F8"/>
    <mergeCell ref="H54:L54"/>
    <mergeCell ref="H50:J50"/>
    <mergeCell ref="K50:L50"/>
    <mergeCell ref="A54:E54"/>
    <mergeCell ref="A51:E51"/>
    <mergeCell ref="A52:E52"/>
    <mergeCell ref="A50:E50"/>
    <mergeCell ref="A37:E37"/>
    <mergeCell ref="H47:L47"/>
    <mergeCell ref="H48:J48"/>
    <mergeCell ref="K48:L48"/>
    <mergeCell ref="H49:J49"/>
    <mergeCell ref="K49:L49"/>
    <mergeCell ref="A45:E45"/>
    <mergeCell ref="A38:E38"/>
    <mergeCell ref="A39:E39"/>
    <mergeCell ref="A40:E40"/>
    <mergeCell ref="A47:F47"/>
    <mergeCell ref="A49:E49"/>
    <mergeCell ref="A30:F30"/>
    <mergeCell ref="H55:K55"/>
    <mergeCell ref="H56:K56"/>
    <mergeCell ref="H57:K57"/>
    <mergeCell ref="E5:F5"/>
    <mergeCell ref="E6:F6"/>
    <mergeCell ref="H33:N33"/>
    <mergeCell ref="N36:N38"/>
    <mergeCell ref="H34:M34"/>
    <mergeCell ref="H35:M35"/>
    <mergeCell ref="H36:M36"/>
    <mergeCell ref="H37:M37"/>
    <mergeCell ref="H38:M38"/>
    <mergeCell ref="A41:E41"/>
    <mergeCell ref="A42:E42"/>
    <mergeCell ref="A44:E44"/>
  </mergeCells>
  <dataValidations count="6">
    <dataValidation type="list" allowBlank="1" showInputMessage="1" showErrorMessage="1" sqref="C10:C11" xr:uid="{00000000-0002-0000-0000-000000000000}">
      <formula1>$G$10:$Q$10</formula1>
    </dataValidation>
    <dataValidation type="list" allowBlank="1" showInputMessage="1" showErrorMessage="1" sqref="F54" xr:uid="{00000000-0002-0000-0000-000001000000}">
      <formula1>$L$56:$L$57</formula1>
    </dataValidation>
    <dataValidation type="list" allowBlank="1" showInputMessage="1" showErrorMessage="1" sqref="F50" xr:uid="{00000000-0002-0000-0000-000002000000}">
      <formula1>$M$50:$Q$50</formula1>
    </dataValidation>
    <dataValidation type="list" allowBlank="1" showInputMessage="1" showErrorMessage="1" sqref="F49" xr:uid="{00000000-0002-0000-0000-000003000000}">
      <formula1>$M$48:$O$48</formula1>
    </dataValidation>
    <dataValidation type="list" allowBlank="1" showInputMessage="1" showErrorMessage="1" sqref="F36" xr:uid="{00000000-0002-0000-0000-000004000000}">
      <formula1>$N$34:$P$34</formula1>
    </dataValidation>
    <dataValidation type="list" allowBlank="1" showInputMessage="1" showErrorMessage="1" sqref="A2:D2" xr:uid="{00000000-0002-0000-0000-000005000000}">
      <formula1>$N$12:$N$25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0030-BC0B-48BE-8827-97F801CB8171}">
  <dimension ref="A1:AI103"/>
  <sheetViews>
    <sheetView zoomScaleNormal="100" workbookViewId="0">
      <selection activeCell="A16" sqref="A16:XFD16"/>
    </sheetView>
  </sheetViews>
  <sheetFormatPr baseColWidth="10" defaultColWidth="10.85546875" defaultRowHeight="14.25" x14ac:dyDescent="0.2"/>
  <cols>
    <col min="1" max="2" width="10.85546875" style="23"/>
    <col min="3" max="3" width="13.7109375" style="23" customWidth="1"/>
    <col min="4" max="4" width="21" style="23" customWidth="1"/>
    <col min="5" max="5" width="13.85546875" style="23" customWidth="1"/>
    <col min="6" max="6" width="16.5703125" style="23" customWidth="1"/>
    <col min="7" max="7" width="16.140625" style="23" bestFit="1" customWidth="1"/>
    <col min="8" max="8" width="16" style="23" bestFit="1" customWidth="1"/>
    <col min="9" max="11" width="11" style="23" bestFit="1" customWidth="1"/>
    <col min="12" max="12" width="11" style="23" customWidth="1"/>
    <col min="13" max="13" width="20.140625" style="23" customWidth="1"/>
    <col min="14" max="15" width="14.85546875" style="23" bestFit="1" customWidth="1"/>
    <col min="16" max="17" width="14" style="23" bestFit="1" customWidth="1"/>
    <col min="18" max="18" width="11" style="23" bestFit="1" customWidth="1"/>
    <col min="19" max="16384" width="10.85546875" style="23"/>
  </cols>
  <sheetData>
    <row r="1" spans="1:35" ht="15" x14ac:dyDescent="0.2">
      <c r="A1" s="47"/>
      <c r="B1" s="48"/>
      <c r="C1" s="48"/>
      <c r="D1" s="48"/>
      <c r="E1" s="48"/>
      <c r="F1" s="49"/>
      <c r="G1" s="22"/>
    </row>
    <row r="2" spans="1:35" ht="15" x14ac:dyDescent="0.2">
      <c r="A2" s="116" t="s">
        <v>23</v>
      </c>
      <c r="B2" s="117"/>
      <c r="C2" s="117"/>
      <c r="D2" s="117"/>
      <c r="E2" s="22"/>
      <c r="F2" s="50"/>
      <c r="G2" s="22"/>
    </row>
    <row r="3" spans="1:35" ht="46.5" customHeight="1" thickBot="1" x14ac:dyDescent="0.25">
      <c r="A3" s="51"/>
      <c r="B3" s="52"/>
      <c r="C3" s="52"/>
      <c r="D3" s="53"/>
      <c r="E3" s="53"/>
      <c r="F3" s="54"/>
    </row>
    <row r="4" spans="1:35" ht="17.25" thickBot="1" x14ac:dyDescent="0.25">
      <c r="A4" s="120" t="s">
        <v>80</v>
      </c>
      <c r="B4" s="121"/>
      <c r="C4" s="121"/>
      <c r="D4" s="121"/>
      <c r="E4" s="121"/>
      <c r="F4" s="122"/>
      <c r="G4" s="22"/>
      <c r="AI4" s="23" t="s">
        <v>9</v>
      </c>
    </row>
    <row r="5" spans="1:35" ht="14.45" customHeight="1" x14ac:dyDescent="0.2">
      <c r="A5" s="123" t="s">
        <v>24</v>
      </c>
      <c r="B5" s="124"/>
      <c r="C5" s="124"/>
      <c r="D5" s="124"/>
      <c r="E5" s="81"/>
      <c r="F5" s="82"/>
      <c r="H5" s="22"/>
      <c r="AI5" s="23" t="s">
        <v>5</v>
      </c>
    </row>
    <row r="6" spans="1:35" ht="15" customHeight="1" thickBot="1" x14ac:dyDescent="0.25">
      <c r="A6" s="125" t="s">
        <v>25</v>
      </c>
      <c r="B6" s="126"/>
      <c r="C6" s="126"/>
      <c r="D6" s="126"/>
      <c r="E6" s="83"/>
      <c r="F6" s="84"/>
      <c r="G6" s="22"/>
      <c r="AI6" s="23" t="s">
        <v>4</v>
      </c>
    </row>
    <row r="7" spans="1:35" x14ac:dyDescent="0.2">
      <c r="A7" s="20"/>
      <c r="B7" s="20"/>
      <c r="C7" s="20"/>
      <c r="D7" s="1"/>
      <c r="E7" s="2"/>
      <c r="F7" s="22"/>
      <c r="G7" s="22"/>
      <c r="AI7" s="23" t="s">
        <v>1</v>
      </c>
    </row>
    <row r="8" spans="1:35" ht="15" customHeight="1" x14ac:dyDescent="0.2">
      <c r="A8" s="131" t="s">
        <v>81</v>
      </c>
      <c r="B8" s="132"/>
      <c r="C8" s="132"/>
      <c r="D8" s="132"/>
      <c r="E8" s="132"/>
      <c r="F8" s="132"/>
      <c r="G8" s="22"/>
      <c r="X8" s="3"/>
      <c r="Y8" s="3"/>
      <c r="Z8" s="3"/>
      <c r="AA8" s="3"/>
      <c r="AB8" s="3"/>
      <c r="AC8" s="3"/>
      <c r="AD8" s="3"/>
      <c r="AE8" s="3"/>
      <c r="AF8" s="3"/>
      <c r="AI8" s="23" t="s">
        <v>7</v>
      </c>
    </row>
    <row r="9" spans="1:35" ht="14.1" customHeight="1" thickBot="1" x14ac:dyDescent="0.25">
      <c r="A9" s="45"/>
      <c r="B9" s="46"/>
      <c r="C9" s="46"/>
      <c r="D9" s="46"/>
      <c r="E9" s="46"/>
      <c r="F9" s="46"/>
      <c r="G9" s="22"/>
      <c r="X9" s="3"/>
      <c r="Y9" s="3"/>
      <c r="Z9" s="3"/>
      <c r="AA9" s="3"/>
      <c r="AB9" s="3"/>
      <c r="AC9" s="3"/>
      <c r="AD9" s="3"/>
      <c r="AE9" s="3"/>
      <c r="AF9" s="3"/>
    </row>
    <row r="10" spans="1:35" x14ac:dyDescent="0.2">
      <c r="A10" s="118" t="s">
        <v>26</v>
      </c>
      <c r="B10" s="119"/>
      <c r="C10" s="25">
        <v>1</v>
      </c>
      <c r="D10" s="2"/>
      <c r="F10" s="129" t="s">
        <v>29</v>
      </c>
      <c r="G10" s="5">
        <v>0</v>
      </c>
      <c r="H10" s="5">
        <v>1</v>
      </c>
      <c r="I10" s="5">
        <v>2</v>
      </c>
      <c r="J10" s="5">
        <v>3</v>
      </c>
      <c r="K10" s="5">
        <v>4</v>
      </c>
      <c r="L10" s="5">
        <v>5</v>
      </c>
      <c r="M10" s="5">
        <v>6</v>
      </c>
      <c r="N10" s="5">
        <v>7</v>
      </c>
      <c r="O10" s="5">
        <v>8</v>
      </c>
      <c r="P10" s="5">
        <v>9</v>
      </c>
      <c r="Q10" s="5">
        <v>10</v>
      </c>
      <c r="R10" s="5">
        <v>9</v>
      </c>
      <c r="S10" s="5">
        <v>10</v>
      </c>
      <c r="X10" s="3"/>
      <c r="Y10" s="3"/>
      <c r="Z10" s="3"/>
      <c r="AA10" s="3"/>
      <c r="AB10" s="3"/>
      <c r="AC10" s="3"/>
      <c r="AD10" s="3"/>
      <c r="AE10" s="3"/>
      <c r="AF10" s="3"/>
      <c r="AI10" s="23" t="s">
        <v>3</v>
      </c>
    </row>
    <row r="11" spans="1:35" ht="15" thickBot="1" x14ac:dyDescent="0.25">
      <c r="A11" s="29" t="s">
        <v>27</v>
      </c>
      <c r="B11" s="44"/>
      <c r="C11" s="26">
        <v>1</v>
      </c>
      <c r="D11" s="2"/>
      <c r="E11" s="4"/>
      <c r="F11" s="13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X11" s="3"/>
      <c r="Y11" s="3"/>
      <c r="Z11" s="3"/>
      <c r="AA11" s="3"/>
      <c r="AB11" s="3"/>
      <c r="AC11" s="3"/>
      <c r="AD11" s="3"/>
      <c r="AE11" s="3"/>
      <c r="AF11" s="3"/>
      <c r="AI11" s="23" t="s">
        <v>6</v>
      </c>
    </row>
    <row r="12" spans="1:35" ht="15" thickBot="1" x14ac:dyDescent="0.25">
      <c r="A12" s="127" t="s">
        <v>28</v>
      </c>
      <c r="B12" s="128"/>
      <c r="C12" s="27">
        <f>C11/C10</f>
        <v>1</v>
      </c>
      <c r="D12" s="2"/>
      <c r="E12" s="4"/>
      <c r="F12" s="22"/>
      <c r="G12" s="5"/>
      <c r="H12" s="3"/>
      <c r="I12" s="3"/>
      <c r="J12" s="3"/>
      <c r="K12" s="3"/>
      <c r="L12" s="3"/>
      <c r="M12" s="3"/>
      <c r="N12" s="3" t="s">
        <v>14</v>
      </c>
      <c r="O12" s="3"/>
      <c r="P12" s="3"/>
      <c r="Q12" s="3"/>
      <c r="R12" s="3"/>
      <c r="S12" s="3"/>
      <c r="X12" s="3"/>
      <c r="Y12" s="3"/>
      <c r="Z12" s="3"/>
      <c r="AA12" s="3"/>
      <c r="AB12" s="3" t="s">
        <v>10</v>
      </c>
      <c r="AC12" s="3"/>
      <c r="AD12" s="3"/>
      <c r="AE12" s="3"/>
      <c r="AF12" s="3"/>
      <c r="AI12" s="23" t="s">
        <v>2</v>
      </c>
    </row>
    <row r="13" spans="1:35" ht="14.1" customHeight="1" x14ac:dyDescent="0.2">
      <c r="A13" s="1"/>
      <c r="B13" s="1"/>
      <c r="C13" s="24"/>
      <c r="D13" s="2"/>
      <c r="E13" s="4"/>
      <c r="G13" s="5"/>
      <c r="H13" s="3"/>
      <c r="I13" s="3"/>
      <c r="J13" s="3"/>
      <c r="K13" s="3"/>
      <c r="L13" s="3"/>
      <c r="M13" s="3"/>
      <c r="N13" s="3" t="s">
        <v>19</v>
      </c>
      <c r="O13" s="3"/>
      <c r="P13" s="3"/>
      <c r="Q13" s="3"/>
      <c r="R13" s="3"/>
      <c r="S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5" x14ac:dyDescent="0.2">
      <c r="A14" s="115" t="s">
        <v>30</v>
      </c>
      <c r="B14" s="115"/>
      <c r="C14" s="115"/>
      <c r="D14" s="115"/>
      <c r="E14" s="115"/>
      <c r="F14" s="30">
        <v>0</v>
      </c>
      <c r="G14" s="5"/>
      <c r="H14" s="3"/>
      <c r="I14" s="3"/>
      <c r="J14" s="3"/>
      <c r="K14" s="3"/>
      <c r="L14" s="3"/>
      <c r="M14" s="3"/>
      <c r="N14" s="3" t="s">
        <v>21</v>
      </c>
      <c r="O14" s="3"/>
      <c r="P14" s="3"/>
      <c r="Q14" s="3"/>
      <c r="R14" s="3"/>
      <c r="S14" s="3"/>
      <c r="X14" s="3"/>
      <c r="Y14" s="3"/>
      <c r="Z14" s="3"/>
      <c r="AA14" s="3"/>
      <c r="AB14" s="3" t="s">
        <v>11</v>
      </c>
      <c r="AC14" s="3"/>
      <c r="AD14" s="3"/>
      <c r="AE14" s="3"/>
      <c r="AF14" s="3"/>
    </row>
    <row r="15" spans="1:35" x14ac:dyDescent="0.2">
      <c r="A15" s="115" t="s">
        <v>106</v>
      </c>
      <c r="B15" s="115"/>
      <c r="C15" s="115"/>
      <c r="D15" s="115"/>
      <c r="E15" s="115"/>
      <c r="F15" s="30">
        <v>0</v>
      </c>
      <c r="G15" s="5"/>
      <c r="H15" s="3"/>
      <c r="I15" s="3"/>
      <c r="J15" s="3"/>
      <c r="K15" s="3"/>
      <c r="L15" s="3"/>
      <c r="M15" s="3"/>
      <c r="N15" s="3" t="s">
        <v>102</v>
      </c>
      <c r="O15" s="3"/>
      <c r="P15" s="3"/>
      <c r="Q15" s="10">
        <v>1509</v>
      </c>
      <c r="R15" s="3"/>
      <c r="S15" s="3"/>
      <c r="X15" s="3"/>
      <c r="Y15" s="3"/>
      <c r="Z15" s="3"/>
      <c r="AA15" s="3"/>
      <c r="AB15" s="3" t="s">
        <v>13</v>
      </c>
      <c r="AC15" s="3"/>
      <c r="AD15" s="3"/>
      <c r="AE15" s="3"/>
      <c r="AF15" s="3"/>
    </row>
    <row r="16" spans="1:35" x14ac:dyDescent="0.2">
      <c r="A16" s="115" t="s">
        <v>32</v>
      </c>
      <c r="B16" s="115"/>
      <c r="C16" s="115"/>
      <c r="D16" s="115"/>
      <c r="E16" s="115"/>
      <c r="F16" s="30">
        <v>0</v>
      </c>
      <c r="G16" s="5"/>
      <c r="H16" s="3"/>
      <c r="I16" s="3"/>
      <c r="J16" s="3"/>
      <c r="K16" s="3"/>
      <c r="L16" s="3"/>
      <c r="M16" s="3"/>
      <c r="N16" s="3" t="s">
        <v>23</v>
      </c>
      <c r="O16" s="3"/>
      <c r="P16" s="3"/>
      <c r="Q16" s="10">
        <v>2110</v>
      </c>
      <c r="R16" s="3"/>
      <c r="S16" s="3"/>
      <c r="X16" s="3"/>
      <c r="Y16" s="3"/>
      <c r="Z16" s="3"/>
      <c r="AA16" s="3"/>
      <c r="AB16" s="3" t="s">
        <v>15</v>
      </c>
      <c r="AC16" s="3"/>
      <c r="AD16" s="3"/>
      <c r="AE16" s="3"/>
      <c r="AF16" s="3"/>
    </row>
    <row r="17" spans="1:32" x14ac:dyDescent="0.2">
      <c r="A17" s="115" t="s">
        <v>33</v>
      </c>
      <c r="B17" s="115"/>
      <c r="C17" s="115"/>
      <c r="D17" s="115"/>
      <c r="E17" s="115"/>
      <c r="F17" s="30">
        <v>0</v>
      </c>
      <c r="G17" s="5"/>
      <c r="H17" s="3"/>
      <c r="I17" s="3"/>
      <c r="J17" s="3"/>
      <c r="K17" s="3"/>
      <c r="L17" s="3"/>
      <c r="M17" s="3"/>
      <c r="N17" s="3" t="s">
        <v>11</v>
      </c>
      <c r="O17" s="3"/>
      <c r="P17" s="3"/>
      <c r="Q17" s="10">
        <v>2386</v>
      </c>
      <c r="R17" s="3"/>
      <c r="S17" s="3"/>
      <c r="X17" s="3"/>
      <c r="Y17" s="3"/>
      <c r="Z17" s="3"/>
      <c r="AA17" s="3"/>
      <c r="AB17" s="3" t="s">
        <v>16</v>
      </c>
      <c r="AC17" s="3"/>
      <c r="AD17" s="3"/>
      <c r="AE17" s="3"/>
      <c r="AF17" s="3"/>
    </row>
    <row r="18" spans="1:32" x14ac:dyDescent="0.2">
      <c r="A18" s="115" t="s">
        <v>34</v>
      </c>
      <c r="B18" s="115"/>
      <c r="C18" s="115"/>
      <c r="D18" s="115"/>
      <c r="E18" s="115"/>
      <c r="F18" s="30">
        <v>0</v>
      </c>
      <c r="G18" s="5"/>
      <c r="H18" s="3"/>
      <c r="I18" s="3"/>
      <c r="J18" s="3"/>
      <c r="K18" s="3"/>
      <c r="L18" s="3"/>
      <c r="M18" s="3"/>
      <c r="N18" s="3" t="s">
        <v>10</v>
      </c>
      <c r="O18" s="3"/>
      <c r="P18" s="3"/>
      <c r="Q18" s="10">
        <v>2586</v>
      </c>
      <c r="R18" s="3"/>
      <c r="S18" s="3"/>
      <c r="X18" s="3"/>
      <c r="Y18" s="3"/>
      <c r="Z18" s="3"/>
      <c r="AA18" s="3"/>
      <c r="AB18" s="3" t="s">
        <v>17</v>
      </c>
      <c r="AC18" s="3"/>
      <c r="AD18" s="3"/>
      <c r="AE18" s="3"/>
      <c r="AF18" s="3"/>
    </row>
    <row r="19" spans="1:32" x14ac:dyDescent="0.2">
      <c r="A19" s="115" t="s">
        <v>35</v>
      </c>
      <c r="B19" s="115"/>
      <c r="C19" s="115"/>
      <c r="D19" s="115"/>
      <c r="E19" s="115"/>
      <c r="F19" s="30">
        <v>0</v>
      </c>
      <c r="G19" s="5"/>
      <c r="H19" s="3"/>
      <c r="I19" s="3"/>
      <c r="J19" s="3"/>
      <c r="K19" s="3"/>
      <c r="L19" s="3"/>
      <c r="M19" s="3"/>
      <c r="N19" s="3" t="s">
        <v>20</v>
      </c>
      <c r="O19" s="3"/>
      <c r="P19" s="3"/>
      <c r="Q19" s="10">
        <v>2786</v>
      </c>
      <c r="R19" s="3"/>
      <c r="S19" s="3"/>
      <c r="X19" s="3"/>
      <c r="Y19" s="3"/>
      <c r="Z19" s="3"/>
      <c r="AA19" s="3"/>
      <c r="AB19" s="3" t="s">
        <v>18</v>
      </c>
      <c r="AC19" s="3"/>
      <c r="AD19" s="3"/>
      <c r="AE19" s="3"/>
      <c r="AF19" s="3"/>
    </row>
    <row r="20" spans="1:32" x14ac:dyDescent="0.2">
      <c r="A20" s="115" t="s">
        <v>36</v>
      </c>
      <c r="B20" s="115"/>
      <c r="C20" s="115"/>
      <c r="D20" s="115"/>
      <c r="E20" s="115"/>
      <c r="F20" s="30">
        <v>0</v>
      </c>
      <c r="G20" s="5"/>
      <c r="H20" s="73"/>
      <c r="I20" s="3"/>
      <c r="J20" s="3"/>
      <c r="K20" s="3"/>
      <c r="L20" s="3"/>
      <c r="M20" s="3"/>
      <c r="N20" s="3" t="s">
        <v>15</v>
      </c>
      <c r="O20" s="3"/>
      <c r="P20" s="3"/>
      <c r="Q20" s="10">
        <v>2986</v>
      </c>
      <c r="R20" s="3"/>
      <c r="S20" s="3"/>
      <c r="X20" s="3"/>
      <c r="Y20" s="3"/>
      <c r="Z20" s="3"/>
      <c r="AA20" s="3"/>
      <c r="AB20" s="3" t="s">
        <v>19</v>
      </c>
      <c r="AC20" s="3"/>
      <c r="AD20" s="3"/>
      <c r="AE20" s="3"/>
      <c r="AF20" s="3"/>
    </row>
    <row r="21" spans="1:32" x14ac:dyDescent="0.2">
      <c r="A21" s="115" t="s">
        <v>107</v>
      </c>
      <c r="B21" s="115"/>
      <c r="C21" s="115"/>
      <c r="D21" s="115"/>
      <c r="E21" s="115"/>
      <c r="F21" s="30">
        <v>0</v>
      </c>
      <c r="G21" s="5"/>
      <c r="H21" s="3"/>
      <c r="I21" s="3"/>
      <c r="J21" s="3"/>
      <c r="K21" s="3"/>
      <c r="L21" s="3"/>
      <c r="M21" s="3"/>
      <c r="N21" s="3" t="s">
        <v>85</v>
      </c>
      <c r="O21" s="3"/>
      <c r="P21" s="3"/>
      <c r="Q21" s="10">
        <v>755</v>
      </c>
      <c r="R21" s="3"/>
      <c r="S21" s="3"/>
      <c r="X21" s="3"/>
      <c r="Y21" s="3"/>
      <c r="Z21" s="3"/>
      <c r="AA21" s="3"/>
      <c r="AB21" s="3" t="s">
        <v>20</v>
      </c>
      <c r="AC21" s="3"/>
      <c r="AD21" s="3"/>
      <c r="AE21" s="3"/>
      <c r="AF21" s="3"/>
    </row>
    <row r="22" spans="1:32" x14ac:dyDescent="0.2">
      <c r="A22" s="115" t="s">
        <v>108</v>
      </c>
      <c r="B22" s="115"/>
      <c r="C22" s="115"/>
      <c r="D22" s="115"/>
      <c r="E22" s="115"/>
      <c r="F22" s="30">
        <v>0</v>
      </c>
      <c r="G22" s="5"/>
      <c r="H22" s="3"/>
      <c r="I22" s="3"/>
      <c r="J22" s="3"/>
      <c r="K22" s="3"/>
      <c r="L22" s="3"/>
      <c r="M22" s="3"/>
      <c r="N22" s="3" t="s">
        <v>18</v>
      </c>
      <c r="O22" s="3"/>
      <c r="P22" s="3"/>
      <c r="Q22" s="10">
        <v>611</v>
      </c>
      <c r="R22" s="3"/>
      <c r="S22" s="3"/>
      <c r="X22" s="3"/>
      <c r="Y22" s="3"/>
      <c r="Z22" s="3"/>
      <c r="AA22" s="3"/>
      <c r="AB22" s="3" t="s">
        <v>21</v>
      </c>
      <c r="AC22" s="3"/>
      <c r="AD22" s="3"/>
      <c r="AE22" s="3"/>
      <c r="AF22" s="3"/>
    </row>
    <row r="23" spans="1:32" x14ac:dyDescent="0.2">
      <c r="A23" s="115" t="s">
        <v>109</v>
      </c>
      <c r="B23" s="115"/>
      <c r="C23" s="115"/>
      <c r="D23" s="115"/>
      <c r="E23" s="115"/>
      <c r="F23" s="30">
        <v>0</v>
      </c>
      <c r="G23" s="5"/>
      <c r="H23" s="3"/>
      <c r="I23" s="3"/>
      <c r="J23" s="3"/>
      <c r="K23" s="3"/>
      <c r="L23" s="3"/>
      <c r="M23" s="3"/>
      <c r="N23" s="3" t="s">
        <v>86</v>
      </c>
      <c r="O23" s="3"/>
      <c r="P23" s="3"/>
      <c r="Q23" s="10">
        <v>528</v>
      </c>
      <c r="R23" s="3"/>
      <c r="S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4" customHeight="1" x14ac:dyDescent="0.2">
      <c r="A24" s="140" t="s">
        <v>37</v>
      </c>
      <c r="B24" s="140"/>
      <c r="C24" s="140"/>
      <c r="D24" s="140"/>
      <c r="E24" s="140"/>
      <c r="F24" s="30">
        <v>0</v>
      </c>
      <c r="G24" s="5"/>
      <c r="H24" s="3"/>
      <c r="I24" s="3"/>
      <c r="J24" s="3"/>
      <c r="K24" s="3"/>
      <c r="L24" s="3"/>
      <c r="M24" s="3"/>
      <c r="N24" s="3" t="s">
        <v>87</v>
      </c>
      <c r="O24" s="3"/>
      <c r="P24" s="3"/>
      <c r="Q24" s="10">
        <v>500</v>
      </c>
      <c r="R24" s="3"/>
      <c r="S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x14ac:dyDescent="0.2">
      <c r="A25" s="115" t="s">
        <v>38</v>
      </c>
      <c r="B25" s="115"/>
      <c r="C25" s="115"/>
      <c r="D25" s="115"/>
      <c r="E25" s="115"/>
      <c r="F25" s="30">
        <v>0</v>
      </c>
      <c r="G25" s="5"/>
      <c r="H25" s="3"/>
      <c r="I25" s="3"/>
      <c r="J25" s="3"/>
      <c r="K25" s="3"/>
      <c r="L25" s="3"/>
      <c r="M25" s="3"/>
      <c r="N25" s="3"/>
      <c r="O25" s="3"/>
      <c r="P25" s="3"/>
      <c r="Q25" s="10">
        <v>477</v>
      </c>
      <c r="R25" s="3"/>
      <c r="S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x14ac:dyDescent="0.2">
      <c r="A26" s="115" t="s">
        <v>110</v>
      </c>
      <c r="B26" s="115"/>
      <c r="C26" s="115"/>
      <c r="D26" s="115"/>
      <c r="E26" s="115"/>
      <c r="F26" s="30">
        <v>0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10">
        <v>431</v>
      </c>
      <c r="R26" s="3"/>
      <c r="S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x14ac:dyDescent="0.2">
      <c r="A27" s="115" t="s">
        <v>39</v>
      </c>
      <c r="B27" s="115"/>
      <c r="C27" s="115"/>
      <c r="D27" s="115"/>
      <c r="E27" s="115"/>
      <c r="F27" s="30">
        <v>0</v>
      </c>
      <c r="G27" s="22"/>
      <c r="X27" s="3"/>
      <c r="Y27" s="3"/>
      <c r="Z27" s="3"/>
      <c r="AA27" s="3"/>
      <c r="AB27" s="3"/>
      <c r="AC27" s="3"/>
      <c r="AD27" s="3"/>
      <c r="AE27" s="3"/>
      <c r="AF27" s="3"/>
    </row>
    <row r="28" spans="1:32" ht="24" customHeight="1" x14ac:dyDescent="0.2">
      <c r="A28" s="140" t="s">
        <v>111</v>
      </c>
      <c r="B28" s="140"/>
      <c r="C28" s="140"/>
      <c r="D28" s="140"/>
      <c r="E28" s="140"/>
      <c r="F28" s="30">
        <v>0</v>
      </c>
      <c r="G28" s="22"/>
      <c r="X28" s="68" t="s">
        <v>10</v>
      </c>
      <c r="Y28" s="3"/>
      <c r="Z28" s="3"/>
      <c r="AA28" s="3"/>
      <c r="AB28" s="3"/>
      <c r="AC28" s="3"/>
      <c r="AD28" s="3"/>
      <c r="AE28" s="3"/>
      <c r="AF28" s="3"/>
    </row>
    <row r="29" spans="1:32" x14ac:dyDescent="0.2">
      <c r="A29" s="74" t="s">
        <v>40</v>
      </c>
      <c r="B29" s="75"/>
      <c r="C29" s="75"/>
      <c r="D29" s="75"/>
      <c r="E29" s="75"/>
      <c r="F29" s="76"/>
      <c r="G29" s="22"/>
      <c r="X29" s="68" t="s">
        <v>11</v>
      </c>
      <c r="Y29" s="3"/>
      <c r="Z29" s="3"/>
      <c r="AA29" s="3"/>
      <c r="AB29" s="3"/>
      <c r="AC29" s="3"/>
      <c r="AD29" s="3"/>
      <c r="AE29" s="3"/>
      <c r="AF29" s="3"/>
    </row>
    <row r="30" spans="1:32" x14ac:dyDescent="0.2">
      <c r="A30" s="154" t="s">
        <v>41</v>
      </c>
      <c r="B30" s="154"/>
      <c r="C30" s="154"/>
      <c r="D30" s="154"/>
      <c r="E30" s="154"/>
      <c r="F30" s="31">
        <f>SUM(F14:F28)</f>
        <v>0</v>
      </c>
      <c r="G30" s="22"/>
      <c r="X30" s="68" t="s">
        <v>12</v>
      </c>
      <c r="Y30" s="3"/>
      <c r="Z30" s="3"/>
      <c r="AA30" s="3"/>
      <c r="AB30" s="3"/>
      <c r="AC30" s="3"/>
      <c r="AD30" s="3"/>
      <c r="AE30" s="3"/>
      <c r="AF30" s="3"/>
    </row>
    <row r="31" spans="1:32" ht="15" thickBot="1" x14ac:dyDescent="0.25">
      <c r="A31" s="20"/>
      <c r="B31" s="20"/>
      <c r="C31" s="20"/>
      <c r="D31" s="20"/>
      <c r="E31" s="20"/>
      <c r="F31" s="13"/>
      <c r="G31" s="22"/>
      <c r="X31" s="68"/>
      <c r="Y31" s="3"/>
      <c r="Z31" s="3"/>
      <c r="AA31" s="3"/>
      <c r="AB31" s="3"/>
      <c r="AC31" s="3"/>
      <c r="AD31" s="3"/>
      <c r="AE31" s="3"/>
      <c r="AF31" s="3"/>
    </row>
    <row r="32" spans="1:32" ht="15" customHeight="1" thickBot="1" x14ac:dyDescent="0.25">
      <c r="A32" s="156" t="s">
        <v>82</v>
      </c>
      <c r="B32" s="157"/>
      <c r="C32" s="157"/>
      <c r="D32" s="157"/>
      <c r="E32" s="157"/>
      <c r="F32" s="158"/>
      <c r="H32" s="85" t="s">
        <v>70</v>
      </c>
      <c r="I32" s="86"/>
      <c r="J32" s="86"/>
      <c r="K32" s="86"/>
      <c r="L32" s="86"/>
      <c r="M32" s="86"/>
      <c r="N32" s="87"/>
      <c r="V32" s="56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1" customHeight="1" x14ac:dyDescent="0.2">
      <c r="A33" s="32"/>
      <c r="B33" s="32"/>
      <c r="C33" s="32"/>
      <c r="D33" s="32"/>
      <c r="E33" s="32"/>
      <c r="F33" s="32"/>
      <c r="H33" s="90" t="s">
        <v>95</v>
      </c>
      <c r="I33" s="91"/>
      <c r="J33" s="91"/>
      <c r="K33" s="91"/>
      <c r="L33" s="91"/>
      <c r="M33" s="91"/>
      <c r="N33" s="71">
        <v>0</v>
      </c>
      <c r="O33" s="69">
        <v>112500</v>
      </c>
      <c r="P33" s="69">
        <v>300000</v>
      </c>
      <c r="V33" s="56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2">
      <c r="A34" s="93" t="s">
        <v>57</v>
      </c>
      <c r="B34" s="93"/>
      <c r="C34" s="93"/>
      <c r="D34" s="93"/>
      <c r="E34" s="93"/>
      <c r="F34" s="35">
        <v>0</v>
      </c>
      <c r="H34" s="90" t="s">
        <v>96</v>
      </c>
      <c r="I34" s="91"/>
      <c r="J34" s="91"/>
      <c r="K34" s="91"/>
      <c r="L34" s="91"/>
      <c r="M34" s="91"/>
      <c r="N34" s="71">
        <v>112500</v>
      </c>
      <c r="O34" s="70"/>
      <c r="P34" s="70"/>
      <c r="V34" s="56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6" customHeight="1" x14ac:dyDescent="0.2">
      <c r="A35" s="93" t="s">
        <v>88</v>
      </c>
      <c r="B35" s="93"/>
      <c r="C35" s="93"/>
      <c r="D35" s="93"/>
      <c r="E35" s="93"/>
      <c r="F35" s="35">
        <v>0</v>
      </c>
      <c r="H35" s="90" t="s">
        <v>71</v>
      </c>
      <c r="I35" s="91"/>
      <c r="J35" s="91"/>
      <c r="K35" s="91"/>
      <c r="L35" s="91"/>
      <c r="M35" s="91"/>
      <c r="N35" s="88" t="s">
        <v>8</v>
      </c>
      <c r="V35" s="56"/>
      <c r="X35" s="3"/>
      <c r="Y35" s="3"/>
      <c r="Z35" s="3"/>
      <c r="AA35" s="3"/>
      <c r="AB35" s="3"/>
      <c r="AC35" s="3"/>
      <c r="AD35" s="3"/>
      <c r="AE35" s="3"/>
      <c r="AF35" s="3"/>
    </row>
    <row r="36" spans="1:32" ht="29.1" customHeight="1" x14ac:dyDescent="0.2">
      <c r="A36" s="93" t="s">
        <v>58</v>
      </c>
      <c r="B36" s="93"/>
      <c r="C36" s="93"/>
      <c r="D36" s="93"/>
      <c r="E36" s="93"/>
      <c r="F36" s="35">
        <v>0</v>
      </c>
      <c r="H36" s="92" t="s">
        <v>97</v>
      </c>
      <c r="I36" s="93"/>
      <c r="J36" s="93"/>
      <c r="K36" s="93"/>
      <c r="L36" s="93"/>
      <c r="M36" s="93"/>
      <c r="N36" s="88"/>
      <c r="V36" s="56"/>
    </row>
    <row r="37" spans="1:32" ht="29.25" customHeight="1" thickBot="1" x14ac:dyDescent="0.25">
      <c r="A37" s="91" t="s">
        <v>84</v>
      </c>
      <c r="B37" s="91"/>
      <c r="C37" s="91"/>
      <c r="D37" s="91"/>
      <c r="E37" s="91"/>
      <c r="F37" s="34">
        <f>(F36*1.7)*100/70</f>
        <v>0</v>
      </c>
      <c r="H37" s="94" t="s">
        <v>98</v>
      </c>
      <c r="I37" s="95"/>
      <c r="J37" s="95"/>
      <c r="K37" s="95"/>
      <c r="L37" s="95"/>
      <c r="M37" s="95"/>
      <c r="N37" s="89"/>
      <c r="V37" s="56"/>
    </row>
    <row r="38" spans="1:32" x14ac:dyDescent="0.2">
      <c r="A38" s="148" t="s">
        <v>59</v>
      </c>
      <c r="B38" s="148"/>
      <c r="C38" s="148"/>
      <c r="D38" s="148"/>
      <c r="E38" s="148"/>
      <c r="F38" s="35">
        <v>0</v>
      </c>
      <c r="V38" s="56"/>
    </row>
    <row r="39" spans="1:32" x14ac:dyDescent="0.2">
      <c r="A39" s="91" t="s">
        <v>60</v>
      </c>
      <c r="B39" s="91"/>
      <c r="C39" s="91"/>
      <c r="D39" s="91"/>
      <c r="E39" s="91"/>
      <c r="F39" s="34">
        <f>F38*2.5</f>
        <v>0</v>
      </c>
      <c r="V39" s="56"/>
    </row>
    <row r="40" spans="1:32" ht="15" customHeight="1" x14ac:dyDescent="0.2">
      <c r="A40" s="91" t="s">
        <v>61</v>
      </c>
      <c r="B40" s="91"/>
      <c r="C40" s="91"/>
      <c r="D40" s="91"/>
      <c r="E40" s="91"/>
      <c r="F40" s="35">
        <v>0</v>
      </c>
      <c r="V40" s="56"/>
    </row>
    <row r="41" spans="1:32" ht="15" customHeight="1" x14ac:dyDescent="0.2">
      <c r="A41" s="91" t="s">
        <v>62</v>
      </c>
      <c r="B41" s="91"/>
      <c r="C41" s="91"/>
      <c r="D41" s="91"/>
      <c r="E41" s="91"/>
      <c r="F41" s="34">
        <f>(F34-F35+F37+F39+F40)</f>
        <v>0</v>
      </c>
      <c r="V41" s="56"/>
    </row>
    <row r="42" spans="1:32" x14ac:dyDescent="0.2">
      <c r="A42" s="36"/>
      <c r="B42" s="36"/>
      <c r="C42" s="36"/>
      <c r="D42" s="36"/>
      <c r="E42" s="36"/>
      <c r="F42" s="37"/>
      <c r="V42" s="56"/>
    </row>
    <row r="43" spans="1:32" ht="15" customHeight="1" x14ac:dyDescent="0.2">
      <c r="A43" s="91" t="s">
        <v>63</v>
      </c>
      <c r="B43" s="91"/>
      <c r="C43" s="91"/>
      <c r="D43" s="91"/>
      <c r="E43" s="91"/>
      <c r="F43" s="35">
        <v>0</v>
      </c>
      <c r="V43" s="56"/>
    </row>
    <row r="44" spans="1:32" ht="15" customHeight="1" x14ac:dyDescent="0.2">
      <c r="A44" s="105" t="s">
        <v>64</v>
      </c>
      <c r="B44" s="105"/>
      <c r="C44" s="105"/>
      <c r="D44" s="105"/>
      <c r="E44" s="105"/>
      <c r="F44" s="38">
        <f>F41-F43</f>
        <v>0</v>
      </c>
      <c r="V44" s="56"/>
    </row>
    <row r="45" spans="1:32" ht="15" thickBot="1" x14ac:dyDescent="0.25">
      <c r="A45" s="57"/>
      <c r="F45" s="57"/>
      <c r="V45" s="56"/>
    </row>
    <row r="46" spans="1:32" ht="15.75" thickBot="1" x14ac:dyDescent="0.25">
      <c r="A46" s="105" t="s">
        <v>94</v>
      </c>
      <c r="B46" s="105"/>
      <c r="C46" s="105"/>
      <c r="D46" s="105"/>
      <c r="E46" s="105"/>
      <c r="F46" s="105"/>
      <c r="H46" s="96" t="s">
        <v>89</v>
      </c>
      <c r="I46" s="97"/>
      <c r="J46" s="97"/>
      <c r="K46" s="97"/>
      <c r="L46" s="98"/>
      <c r="M46" s="3"/>
      <c r="N46" s="3"/>
      <c r="O46" s="3"/>
      <c r="P46" s="3"/>
      <c r="Q46" s="3"/>
      <c r="V46" s="56"/>
    </row>
    <row r="47" spans="1:32" x14ac:dyDescent="0.2">
      <c r="A47" s="33"/>
      <c r="B47" s="33"/>
      <c r="C47" s="33"/>
      <c r="D47" s="33"/>
      <c r="E47" s="33"/>
      <c r="F47" s="33"/>
      <c r="H47" s="99" t="s">
        <v>72</v>
      </c>
      <c r="I47" s="100"/>
      <c r="J47" s="100"/>
      <c r="K47" s="101">
        <v>30000</v>
      </c>
      <c r="L47" s="102"/>
      <c r="M47" s="41">
        <v>0</v>
      </c>
      <c r="N47" s="41">
        <v>30000</v>
      </c>
      <c r="O47" s="41">
        <v>50000</v>
      </c>
      <c r="P47" s="3"/>
      <c r="Q47" s="3"/>
      <c r="V47" s="56"/>
    </row>
    <row r="48" spans="1:32" ht="14.45" customHeight="1" x14ac:dyDescent="0.2">
      <c r="A48" s="91" t="s">
        <v>65</v>
      </c>
      <c r="B48" s="91"/>
      <c r="C48" s="91"/>
      <c r="D48" s="91"/>
      <c r="E48" s="91"/>
      <c r="F48" s="35">
        <v>0</v>
      </c>
      <c r="H48" s="77" t="s">
        <v>73</v>
      </c>
      <c r="I48" s="78"/>
      <c r="J48" s="78"/>
      <c r="K48" s="103">
        <v>50000</v>
      </c>
      <c r="L48" s="104"/>
      <c r="M48" s="3"/>
      <c r="N48" s="3"/>
      <c r="O48" s="3"/>
      <c r="P48" s="3"/>
      <c r="Q48" s="3"/>
      <c r="V48" s="56"/>
    </row>
    <row r="49" spans="1:24" ht="15" thickBot="1" x14ac:dyDescent="0.25">
      <c r="A49" s="91" t="s">
        <v>66</v>
      </c>
      <c r="B49" s="91"/>
      <c r="C49" s="91"/>
      <c r="D49" s="91"/>
      <c r="E49" s="91"/>
      <c r="F49" s="35">
        <v>0</v>
      </c>
      <c r="H49" s="79" t="s">
        <v>74</v>
      </c>
      <c r="I49" s="80"/>
      <c r="J49" s="80"/>
      <c r="K49" s="109">
        <v>15000</v>
      </c>
      <c r="L49" s="110"/>
      <c r="M49" s="41">
        <v>0</v>
      </c>
      <c r="N49" s="41">
        <v>15000</v>
      </c>
      <c r="O49" s="41">
        <v>30000</v>
      </c>
      <c r="P49" s="41">
        <v>45000</v>
      </c>
      <c r="Q49" s="41">
        <v>60000</v>
      </c>
      <c r="V49" s="56"/>
    </row>
    <row r="50" spans="1:24" ht="15.6" customHeight="1" thickBot="1" x14ac:dyDescent="0.25">
      <c r="A50" s="91" t="s">
        <v>0</v>
      </c>
      <c r="B50" s="91"/>
      <c r="C50" s="91"/>
      <c r="D50" s="91"/>
      <c r="E50" s="91"/>
      <c r="F50" s="34">
        <f>SUM(F48:F49)</f>
        <v>0</v>
      </c>
      <c r="H50" s="58" t="s">
        <v>75</v>
      </c>
      <c r="I50" s="22"/>
      <c r="J50" s="22"/>
      <c r="K50" s="28">
        <v>0</v>
      </c>
      <c r="L50" s="28">
        <v>15000</v>
      </c>
      <c r="V50" s="56"/>
    </row>
    <row r="51" spans="1:24" ht="15" customHeight="1" thickBot="1" x14ac:dyDescent="0.25">
      <c r="A51" s="112" t="s">
        <v>67</v>
      </c>
      <c r="B51" s="113"/>
      <c r="C51" s="113"/>
      <c r="D51" s="113"/>
      <c r="E51" s="114"/>
      <c r="F51" s="59">
        <f>IF(F44-F50&gt;0,F44-F50,0)</f>
        <v>0</v>
      </c>
      <c r="V51" s="56"/>
    </row>
    <row r="52" spans="1:24" ht="15" thickBot="1" x14ac:dyDescent="0.25">
      <c r="A52" s="60"/>
      <c r="B52" s="22"/>
      <c r="C52" s="22"/>
      <c r="D52" s="22"/>
      <c r="E52" s="22"/>
      <c r="F52" s="60"/>
      <c r="V52" s="56"/>
    </row>
    <row r="53" spans="1:24" ht="30" customHeight="1" thickBot="1" x14ac:dyDescent="0.25">
      <c r="A53" s="111" t="s">
        <v>100</v>
      </c>
      <c r="B53" s="111"/>
      <c r="C53" s="111"/>
      <c r="D53" s="111"/>
      <c r="E53" s="111"/>
      <c r="F53" s="72">
        <v>0</v>
      </c>
      <c r="H53" s="106" t="s">
        <v>99</v>
      </c>
      <c r="I53" s="107"/>
      <c r="J53" s="107"/>
      <c r="K53" s="107"/>
      <c r="L53" s="108"/>
      <c r="V53" s="56"/>
    </row>
    <row r="54" spans="1:24" x14ac:dyDescent="0.2">
      <c r="A54" s="149" t="s">
        <v>68</v>
      </c>
      <c r="B54" s="150"/>
      <c r="C54" s="150"/>
      <c r="D54" s="150"/>
      <c r="E54" s="151"/>
      <c r="F54" s="42">
        <f>F51*F53</f>
        <v>0</v>
      </c>
      <c r="H54" s="77" t="s">
        <v>76</v>
      </c>
      <c r="I54" s="78"/>
      <c r="J54" s="78"/>
      <c r="K54" s="78"/>
      <c r="L54" s="43" t="s">
        <v>77</v>
      </c>
      <c r="V54" s="56"/>
    </row>
    <row r="55" spans="1:24" x14ac:dyDescent="0.2">
      <c r="A55" s="149" t="s">
        <v>69</v>
      </c>
      <c r="B55" s="150"/>
      <c r="C55" s="150"/>
      <c r="D55" s="150"/>
      <c r="E55" s="151"/>
      <c r="F55" s="42">
        <f>F54/12</f>
        <v>0</v>
      </c>
      <c r="H55" s="77" t="s">
        <v>78</v>
      </c>
      <c r="I55" s="78"/>
      <c r="J55" s="78"/>
      <c r="K55" s="78"/>
      <c r="L55" s="61">
        <v>6.6666666666666666E-2</v>
      </c>
      <c r="V55" s="56"/>
    </row>
    <row r="56" spans="1:24" ht="15" thickBot="1" x14ac:dyDescent="0.25">
      <c r="A56" s="20"/>
      <c r="B56" s="20"/>
      <c r="C56" s="20"/>
      <c r="D56" s="20"/>
      <c r="E56" s="20"/>
      <c r="F56" s="13"/>
      <c r="G56" s="22"/>
      <c r="H56" s="79" t="s">
        <v>79</v>
      </c>
      <c r="I56" s="80"/>
      <c r="J56" s="80"/>
      <c r="K56" s="80"/>
      <c r="L56" s="62">
        <v>0.1</v>
      </c>
      <c r="X56" s="56"/>
    </row>
    <row r="57" spans="1:24" ht="15" customHeight="1" thickBot="1" x14ac:dyDescent="0.25">
      <c r="A57" s="136" t="s">
        <v>42</v>
      </c>
      <c r="B57" s="137"/>
      <c r="C57" s="137"/>
      <c r="D57" s="137"/>
      <c r="E57" s="137"/>
      <c r="F57" s="155"/>
      <c r="G57" s="22"/>
      <c r="X57" s="56" t="s">
        <v>14</v>
      </c>
    </row>
    <row r="58" spans="1:24" ht="15" x14ac:dyDescent="0.2">
      <c r="A58" s="46"/>
      <c r="B58" s="46"/>
      <c r="C58" s="46"/>
      <c r="D58" s="46"/>
      <c r="E58" s="46"/>
      <c r="F58" s="22"/>
      <c r="G58" s="22"/>
      <c r="X58" s="56"/>
    </row>
    <row r="59" spans="1:24" x14ac:dyDescent="0.2">
      <c r="A59" s="140" t="s">
        <v>43</v>
      </c>
      <c r="B59" s="140"/>
      <c r="C59" s="140"/>
      <c r="D59" s="140"/>
      <c r="E59" s="140"/>
      <c r="F59" s="30">
        <v>0</v>
      </c>
      <c r="G59" s="22"/>
      <c r="X59" s="56" t="s">
        <v>15</v>
      </c>
    </row>
    <row r="60" spans="1:24" x14ac:dyDescent="0.2">
      <c r="A60" s="140" t="s">
        <v>44</v>
      </c>
      <c r="B60" s="140"/>
      <c r="C60" s="140"/>
      <c r="D60" s="140"/>
      <c r="E60" s="140"/>
      <c r="F60" s="30">
        <v>0</v>
      </c>
      <c r="G60" s="22"/>
      <c r="X60" s="56" t="s">
        <v>16</v>
      </c>
    </row>
    <row r="61" spans="1:24" x14ac:dyDescent="0.2">
      <c r="A61" s="140" t="s">
        <v>45</v>
      </c>
      <c r="B61" s="140"/>
      <c r="C61" s="140"/>
      <c r="D61" s="140"/>
      <c r="E61" s="140"/>
      <c r="F61" s="30">
        <v>0</v>
      </c>
      <c r="G61" s="22"/>
      <c r="X61" s="56" t="s">
        <v>17</v>
      </c>
    </row>
    <row r="62" spans="1:24" x14ac:dyDescent="0.2">
      <c r="A62" s="140" t="s">
        <v>46</v>
      </c>
      <c r="B62" s="140"/>
      <c r="C62" s="140"/>
      <c r="D62" s="140"/>
      <c r="E62" s="140"/>
      <c r="F62" s="30">
        <v>0</v>
      </c>
      <c r="G62" s="22"/>
      <c r="X62" s="56" t="s">
        <v>18</v>
      </c>
    </row>
    <row r="63" spans="1:24" x14ac:dyDescent="0.2">
      <c r="A63" s="140" t="s">
        <v>47</v>
      </c>
      <c r="B63" s="140"/>
      <c r="C63" s="140"/>
      <c r="D63" s="140"/>
      <c r="E63" s="140"/>
      <c r="F63" s="30">
        <v>0</v>
      </c>
      <c r="G63" s="22"/>
      <c r="X63" s="56" t="s">
        <v>19</v>
      </c>
    </row>
    <row r="64" spans="1:24" x14ac:dyDescent="0.2">
      <c r="A64" s="140" t="s">
        <v>48</v>
      </c>
      <c r="B64" s="140"/>
      <c r="C64" s="140"/>
      <c r="D64" s="140"/>
      <c r="E64" s="140"/>
      <c r="F64" s="30">
        <v>0</v>
      </c>
      <c r="G64" s="22"/>
      <c r="X64" s="56" t="s">
        <v>20</v>
      </c>
    </row>
    <row r="65" spans="1:24" x14ac:dyDescent="0.2">
      <c r="A65" s="140" t="s">
        <v>83</v>
      </c>
      <c r="B65" s="140"/>
      <c r="C65" s="140"/>
      <c r="D65" s="140"/>
      <c r="E65" s="140"/>
      <c r="F65" s="30">
        <v>0</v>
      </c>
      <c r="G65" s="22"/>
      <c r="X65" s="56" t="s">
        <v>21</v>
      </c>
    </row>
    <row r="66" spans="1:24" x14ac:dyDescent="0.2">
      <c r="A66" s="141" t="s">
        <v>105</v>
      </c>
      <c r="B66" s="146"/>
      <c r="C66" s="146"/>
      <c r="D66" s="146"/>
      <c r="E66" s="142"/>
      <c r="F66" s="30">
        <v>0</v>
      </c>
      <c r="G66" s="22"/>
      <c r="X66" s="56"/>
    </row>
    <row r="67" spans="1:24" ht="14.1" customHeight="1" x14ac:dyDescent="0.2">
      <c r="A67" s="141" t="s">
        <v>112</v>
      </c>
      <c r="B67" s="142"/>
      <c r="C67" s="143"/>
      <c r="D67" s="144"/>
      <c r="E67" s="145"/>
      <c r="F67" s="30">
        <v>0</v>
      </c>
      <c r="G67" s="22"/>
      <c r="X67" s="56" t="s">
        <v>23</v>
      </c>
    </row>
    <row r="68" spans="1:24" x14ac:dyDescent="0.2">
      <c r="A68" s="147" t="s">
        <v>113</v>
      </c>
      <c r="B68" s="147"/>
      <c r="C68" s="147"/>
      <c r="D68" s="147"/>
      <c r="E68" s="147"/>
      <c r="F68" s="31">
        <f>SUM(F59:F67)</f>
        <v>0</v>
      </c>
      <c r="G68" s="22"/>
    </row>
    <row r="69" spans="1:24" ht="18" customHeight="1" x14ac:dyDescent="0.2">
      <c r="A69" s="2"/>
      <c r="B69" s="2"/>
      <c r="C69" s="2"/>
      <c r="D69" s="2"/>
      <c r="E69" s="8"/>
      <c r="F69" s="22"/>
      <c r="G69" s="22"/>
    </row>
    <row r="70" spans="1:24" ht="15" x14ac:dyDescent="0.2">
      <c r="A70" s="138" t="s">
        <v>49</v>
      </c>
      <c r="B70" s="138"/>
      <c r="C70" s="138"/>
      <c r="D70" s="138"/>
      <c r="E70" s="138"/>
      <c r="F70" s="138"/>
      <c r="G70" s="22"/>
    </row>
    <row r="71" spans="1:24" ht="14.1" customHeight="1" x14ac:dyDescent="0.2">
      <c r="A71" s="46"/>
      <c r="B71" s="46"/>
      <c r="C71" s="46"/>
      <c r="D71" s="46"/>
      <c r="E71" s="46"/>
      <c r="F71" s="22"/>
      <c r="G71" s="22"/>
    </row>
    <row r="72" spans="1:24" x14ac:dyDescent="0.2">
      <c r="A72" s="115" t="s">
        <v>50</v>
      </c>
      <c r="B72" s="115"/>
      <c r="C72" s="115"/>
      <c r="D72" s="115"/>
      <c r="E72" s="115"/>
      <c r="F72" s="30">
        <v>0</v>
      </c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</row>
    <row r="73" spans="1:24" x14ac:dyDescent="0.2">
      <c r="A73" s="115" t="s">
        <v>51</v>
      </c>
      <c r="B73" s="115"/>
      <c r="C73" s="115"/>
      <c r="D73" s="115"/>
      <c r="E73" s="115"/>
      <c r="F73" s="30">
        <v>0</v>
      </c>
      <c r="G73" s="9">
        <v>800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24" ht="15" x14ac:dyDescent="0.2">
      <c r="A74" s="138" t="s">
        <v>52</v>
      </c>
      <c r="B74" s="138"/>
      <c r="C74" s="138"/>
      <c r="D74" s="138"/>
      <c r="E74" s="138"/>
      <c r="F74" s="39">
        <f>SUM(F72:F73)</f>
        <v>0</v>
      </c>
      <c r="G74" s="22"/>
    </row>
    <row r="75" spans="1:24" ht="18" customHeight="1" thickBot="1" x14ac:dyDescent="0.25">
      <c r="A75" s="20"/>
      <c r="B75" s="11"/>
      <c r="C75" s="11"/>
      <c r="D75" s="11"/>
      <c r="F75" s="8"/>
      <c r="G75" s="22"/>
    </row>
    <row r="76" spans="1:24" ht="15.75" thickBot="1" x14ac:dyDescent="0.25">
      <c r="A76" s="134" t="s">
        <v>114</v>
      </c>
      <c r="B76" s="135"/>
      <c r="C76" s="135"/>
      <c r="D76" s="21"/>
      <c r="E76" s="64"/>
      <c r="F76" s="18">
        <f>F68-F74</f>
        <v>0</v>
      </c>
      <c r="G76" s="22"/>
    </row>
    <row r="77" spans="1:24" ht="18" customHeight="1" thickBot="1" x14ac:dyDescent="0.25">
      <c r="A77" s="12"/>
      <c r="B77" s="12"/>
      <c r="C77" s="12"/>
      <c r="D77" s="12"/>
      <c r="F77" s="8"/>
      <c r="G77" s="22"/>
    </row>
    <row r="78" spans="1:24" ht="15.75" thickBot="1" x14ac:dyDescent="0.25">
      <c r="A78" s="136" t="s">
        <v>53</v>
      </c>
      <c r="B78" s="137"/>
      <c r="C78" s="137"/>
      <c r="D78" s="137"/>
      <c r="E78" s="64"/>
      <c r="F78" s="18">
        <f>F76-F30</f>
        <v>0</v>
      </c>
      <c r="G78" s="22"/>
    </row>
    <row r="79" spans="1:24" ht="15.75" thickBot="1" x14ac:dyDescent="0.3">
      <c r="A79" s="134" t="s">
        <v>115</v>
      </c>
      <c r="B79" s="135"/>
      <c r="C79" s="135"/>
      <c r="D79" s="135"/>
      <c r="E79" s="153"/>
      <c r="F79" s="18">
        <f>F78/3</f>
        <v>0</v>
      </c>
      <c r="G79" s="22"/>
    </row>
    <row r="80" spans="1:24" ht="15.75" x14ac:dyDescent="0.2">
      <c r="A80" s="14"/>
      <c r="B80" s="15"/>
      <c r="C80" s="15"/>
      <c r="D80" s="15"/>
      <c r="E80" s="16"/>
      <c r="F80" s="65"/>
      <c r="G80" s="22"/>
    </row>
    <row r="81" spans="1:8" ht="15.75" x14ac:dyDescent="0.2">
      <c r="A81" s="2" t="s">
        <v>55</v>
      </c>
      <c r="B81" s="7"/>
      <c r="C81" s="7"/>
      <c r="D81" s="7"/>
      <c r="E81" s="17"/>
      <c r="F81" s="22"/>
      <c r="G81" s="22"/>
    </row>
    <row r="82" spans="1:8" ht="15" x14ac:dyDescent="0.2">
      <c r="A82" s="2"/>
      <c r="B82" s="2"/>
      <c r="C82" s="2"/>
      <c r="D82" s="2"/>
      <c r="E82" s="17"/>
      <c r="F82" s="22"/>
      <c r="G82" s="22"/>
    </row>
    <row r="83" spans="1:8" ht="15.75" x14ac:dyDescent="0.2">
      <c r="A83" s="2" t="s">
        <v>56</v>
      </c>
      <c r="B83" s="7"/>
      <c r="C83" s="7"/>
      <c r="D83" s="7"/>
      <c r="E83" s="2"/>
      <c r="F83" s="22"/>
      <c r="G83" s="22"/>
    </row>
    <row r="84" spans="1:8" x14ac:dyDescent="0.2">
      <c r="A84" s="67" t="s">
        <v>104</v>
      </c>
      <c r="B84" s="2"/>
      <c r="C84" s="2"/>
      <c r="D84" s="2"/>
      <c r="E84" s="2"/>
      <c r="F84" s="22"/>
      <c r="G84" s="22"/>
    </row>
    <row r="85" spans="1:8" x14ac:dyDescent="0.2">
      <c r="C85" s="22"/>
      <c r="D85" s="22"/>
      <c r="E85" s="22"/>
      <c r="F85" s="22"/>
      <c r="G85" s="22"/>
    </row>
    <row r="86" spans="1:8" x14ac:dyDescent="0.2">
      <c r="B86" s="22"/>
      <c r="C86" s="22"/>
      <c r="D86" s="22"/>
      <c r="E86" s="22"/>
      <c r="F86" s="22"/>
      <c r="G86" s="22"/>
    </row>
    <row r="94" spans="1:8" x14ac:dyDescent="0.2">
      <c r="H94" s="66"/>
    </row>
    <row r="96" spans="1:8" x14ac:dyDescent="0.2">
      <c r="H96" s="66"/>
    </row>
    <row r="103" spans="1:2" x14ac:dyDescent="0.2">
      <c r="A103" s="133" t="s">
        <v>22</v>
      </c>
      <c r="B103" s="133"/>
    </row>
  </sheetData>
  <mergeCells count="84">
    <mergeCell ref="A2:D2"/>
    <mergeCell ref="A4:F4"/>
    <mergeCell ref="A5:D5"/>
    <mergeCell ref="E5:F5"/>
    <mergeCell ref="A6:D6"/>
    <mergeCell ref="E6:F6"/>
    <mergeCell ref="A8:F8"/>
    <mergeCell ref="A10:B10"/>
    <mergeCell ref="F10:F11"/>
    <mergeCell ref="A12:B12"/>
    <mergeCell ref="A14:E14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29:F29"/>
    <mergeCell ref="A30:E30"/>
    <mergeCell ref="H32:N32"/>
    <mergeCell ref="H33:M33"/>
    <mergeCell ref="A34:E34"/>
    <mergeCell ref="H34:M34"/>
    <mergeCell ref="A35:E35"/>
    <mergeCell ref="H35:M35"/>
    <mergeCell ref="N35:N37"/>
    <mergeCell ref="A36:E36"/>
    <mergeCell ref="H36:M36"/>
    <mergeCell ref="A37:E37"/>
    <mergeCell ref="A32:F32"/>
    <mergeCell ref="A48:E48"/>
    <mergeCell ref="H48:J48"/>
    <mergeCell ref="K48:L48"/>
    <mergeCell ref="H37:M37"/>
    <mergeCell ref="A38:E38"/>
    <mergeCell ref="A39:E39"/>
    <mergeCell ref="A40:E40"/>
    <mergeCell ref="A41:E41"/>
    <mergeCell ref="A43:E43"/>
    <mergeCell ref="A44:E44"/>
    <mergeCell ref="A46:F46"/>
    <mergeCell ref="H46:L46"/>
    <mergeCell ref="H47:J47"/>
    <mergeCell ref="K47:L47"/>
    <mergeCell ref="A57:F57"/>
    <mergeCell ref="A49:E49"/>
    <mergeCell ref="H49:J49"/>
    <mergeCell ref="K49:L49"/>
    <mergeCell ref="A50:E50"/>
    <mergeCell ref="A51:E51"/>
    <mergeCell ref="A53:E53"/>
    <mergeCell ref="H53:L53"/>
    <mergeCell ref="A54:E54"/>
    <mergeCell ref="H54:K54"/>
    <mergeCell ref="A55:E55"/>
    <mergeCell ref="H55:K55"/>
    <mergeCell ref="H56:K56"/>
    <mergeCell ref="A70:F70"/>
    <mergeCell ref="A59:E59"/>
    <mergeCell ref="A60:E60"/>
    <mergeCell ref="A61:E61"/>
    <mergeCell ref="A62:E62"/>
    <mergeCell ref="A63:E63"/>
    <mergeCell ref="A64:E64"/>
    <mergeCell ref="A65:E65"/>
    <mergeCell ref="A66:E66"/>
    <mergeCell ref="A67:B67"/>
    <mergeCell ref="C67:E67"/>
    <mergeCell ref="A68:E68"/>
    <mergeCell ref="A79:E79"/>
    <mergeCell ref="A103:B103"/>
    <mergeCell ref="A72:E72"/>
    <mergeCell ref="A73:E73"/>
    <mergeCell ref="A74:E74"/>
    <mergeCell ref="A76:C76"/>
    <mergeCell ref="A78:D78"/>
  </mergeCells>
  <dataValidations count="6">
    <dataValidation type="list" allowBlank="1" showInputMessage="1" showErrorMessage="1" sqref="F35" xr:uid="{F3FCFA7D-4014-4FF9-B6AB-81C8B9EF5F29}">
      <formula1>$N$33:$P$33</formula1>
    </dataValidation>
    <dataValidation type="list" allowBlank="1" showInputMessage="1" showErrorMessage="1" sqref="F48" xr:uid="{B6532955-868C-46CF-892E-8B16CD605FC0}">
      <formula1>$M$47:$O$47</formula1>
    </dataValidation>
    <dataValidation type="list" allowBlank="1" showInputMessage="1" showErrorMessage="1" sqref="F49" xr:uid="{6349A2D5-F9F9-4F38-9772-48E9878248A2}">
      <formula1>$M$49:$Q$49</formula1>
    </dataValidation>
    <dataValidation type="list" allowBlank="1" showInputMessage="1" showErrorMessage="1" sqref="F53" xr:uid="{BA8B4FA8-6326-4D33-A799-242FEC040A34}">
      <formula1>$L$55:$L$56</formula1>
    </dataValidation>
    <dataValidation type="list" allowBlank="1" showInputMessage="1" showErrorMessage="1" sqref="C10:C11" xr:uid="{18B4B6C9-1508-4694-B245-73CA9C429397}">
      <formula1>$G$10:$Q$10</formula1>
    </dataValidation>
    <dataValidation type="list" allowBlank="1" showInputMessage="1" showErrorMessage="1" sqref="A2:D2" xr:uid="{C9A8AFB0-EDD2-49B8-80F5-26A2AFC1FA19}">
      <formula1>$N$12:$N$24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Placement mineur - plac. contin</vt:lpstr>
      <vt:lpstr>Plac. min. - Mesures assimilées</vt:lpstr>
      <vt:lpstr>'Plac. min. - Mesures assimilées'!Zone_d_impression</vt:lpstr>
      <vt:lpstr>'Placement mineur - plac. contin'!Zone_d_impression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2024-05-07T14:33:43Z</cp:lastPrinted>
  <dcterms:created xsi:type="dcterms:W3CDTF">2018-08-24T13:22:07Z</dcterms:created>
  <dcterms:modified xsi:type="dcterms:W3CDTF">2024-05-16T13:53:32Z</dcterms:modified>
</cp:coreProperties>
</file>