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OCPS\FORMULAIRES\En ligne\"/>
    </mc:Choice>
  </mc:AlternateContent>
  <xr:revisionPtr revIDLastSave="0" documentId="13_ncr:1_{02C53148-1715-4146-8C14-15415CA760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cement continu" sheetId="4" r:id="rId1"/>
    <sheet name="Placement relais - mes. assimil" sheetId="6" r:id="rId2"/>
  </sheets>
  <definedNames>
    <definedName name="_xlnm.Print_Area" localSheetId="0">'Placement continu'!$A$1:$F$93</definedName>
    <definedName name="_xlnm.Print_Area" localSheetId="1">'Placement relais - mes. assimil'!$A$1:$F$84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6" l="1"/>
  <c r="F74" i="6"/>
  <c r="F50" i="6"/>
  <c r="F39" i="6"/>
  <c r="F37" i="6"/>
  <c r="F30" i="6"/>
  <c r="C12" i="6"/>
  <c r="F41" i="6" l="1"/>
  <c r="F44" i="6" s="1"/>
  <c r="F51" i="6" s="1"/>
  <c r="F54" i="6" s="1"/>
  <c r="F55" i="6" s="1"/>
  <c r="F76" i="6" s="1"/>
  <c r="F78" i="6" s="1"/>
  <c r="F79" i="6" s="1"/>
  <c r="F75" i="4"/>
  <c r="F31" i="4"/>
  <c r="F87" i="4"/>
  <c r="C12" i="4" l="1"/>
  <c r="F40" i="4" l="1"/>
  <c r="F38" i="4"/>
  <c r="F51" i="4"/>
  <c r="F42" i="4" l="1"/>
  <c r="F45" i="4" s="1"/>
  <c r="F52" i="4" s="1"/>
  <c r="F55" i="4" s="1"/>
  <c r="F56" i="4" s="1"/>
  <c r="F69" i="4" s="1"/>
  <c r="F77" i="4" l="1"/>
  <c r="F79" i="4" s="1"/>
  <c r="F88" i="4" s="1"/>
</calcChain>
</file>

<file path=xl/sharedStrings.xml><?xml version="1.0" encoding="utf-8"?>
<sst xmlns="http://schemas.openxmlformats.org/spreadsheetml/2006/main" count="258" uniqueCount="117">
  <si>
    <t>AS en charge du dossier:</t>
  </si>
  <si>
    <t>Taille du ménage</t>
  </si>
  <si>
    <t>Forfait pour entretien</t>
  </si>
  <si>
    <t>Supplément de formation (si études)</t>
  </si>
  <si>
    <t>Frais spéciaux dus à la maladie et au handicap</t>
  </si>
  <si>
    <t>Contributions d'entretien si payées (Pension alimentaire)</t>
  </si>
  <si>
    <t>Part des primes de l'assurance RC et ménage (1/12)</t>
  </si>
  <si>
    <t>Allocations familiales/de formation</t>
  </si>
  <si>
    <t>Pensions alimentaires, avances sur PA</t>
  </si>
  <si>
    <t>Date:</t>
  </si>
  <si>
    <t>Signature AS</t>
  </si>
  <si>
    <t>Total dépenses à considérer</t>
  </si>
  <si>
    <t>Total des franchises</t>
  </si>
  <si>
    <t>Inscrire les dettes (3600-3700-3800 taxation)</t>
  </si>
  <si>
    <t xml:space="preserve">Fortune totale moins les dettes </t>
  </si>
  <si>
    <t>Franchise de fortune déductible</t>
  </si>
  <si>
    <t>Parent(s)</t>
  </si>
  <si>
    <t>Enfant(s)</t>
  </si>
  <si>
    <t>Total</t>
  </si>
  <si>
    <t>Personne seule</t>
  </si>
  <si>
    <t>Fortune après déduction de franchise</t>
  </si>
  <si>
    <t>Total fortune</t>
  </si>
  <si>
    <t xml:space="preserve">Obligation d'entretien de: </t>
  </si>
  <si>
    <t>Nombre de pers. Aidées</t>
  </si>
  <si>
    <t>Part d'aide</t>
  </si>
  <si>
    <t>Excédent / déficit</t>
  </si>
  <si>
    <t>Dépenses mensuelles</t>
  </si>
  <si>
    <t>Franchises mensuelles</t>
  </si>
  <si>
    <t>de Nendaz</t>
  </si>
  <si>
    <t>Couple</t>
  </si>
  <si>
    <t>Orphelin/enfant*</t>
  </si>
  <si>
    <t>Part de la fortune convertie en revenu</t>
  </si>
  <si>
    <t>Part de fortune convertie en revenu</t>
  </si>
  <si>
    <t>Statut</t>
  </si>
  <si>
    <t>Bénéficiaire d'une rente AVS</t>
  </si>
  <si>
    <t>Travailleur / bénéficiaire rente AI</t>
  </si>
  <si>
    <t>Taux</t>
  </si>
  <si>
    <t>Montant annuel à déduire</t>
  </si>
  <si>
    <t>Montant mensuel à déduire</t>
  </si>
  <si>
    <t>a. un couple possède un immeuble qui sert d'habitation à l'un des conjoints tandis que l'autre vit dans un home ou dans un hôpital</t>
  </si>
  <si>
    <t>b. Le bénéficiaire d'un allocation pour impotent de l'AVS, de l'AI, de l'assurance-accident ou de l'assurance militaire vit dans un immeuble lui appartenant ou appartenant à son conjoint</t>
  </si>
  <si>
    <t>Frais du placement restant à charge</t>
  </si>
  <si>
    <t>Franchise sur salaire</t>
  </si>
  <si>
    <t>Retour du mineur placé au domicile familial</t>
  </si>
  <si>
    <t>Total ressources financières</t>
  </si>
  <si>
    <t>Revenus de l'enfant (Salaire, AF, PA, Rentes, …)</t>
  </si>
  <si>
    <t>Franchise sur fortune immobilière</t>
  </si>
  <si>
    <t xml:space="preserve"> Franchise déductible de la fortune des parents du mineur</t>
  </si>
  <si>
    <t>de Vouvry</t>
  </si>
  <si>
    <t>de Saint-Maurice</t>
  </si>
  <si>
    <t>de Monthey</t>
  </si>
  <si>
    <t>de l'Entremont</t>
  </si>
  <si>
    <t>du Val d'Hérens</t>
  </si>
  <si>
    <t>de Sierre</t>
  </si>
  <si>
    <t>Personne ne vivant pas dans son logement</t>
  </si>
  <si>
    <t>Personne propriétaire vivant dans le logement</t>
  </si>
  <si>
    <t>Frais de repas pris à l'extérieur*</t>
  </si>
  <si>
    <t>Frais supplémentaires de déplacement*</t>
  </si>
  <si>
    <t>Garde d'enfants*</t>
  </si>
  <si>
    <t>Frais circonstanciels effectifs justifiés (ex : frais de voiture)*</t>
  </si>
  <si>
    <t>*uniquement si nécessaire à l'obtention d'un revenu</t>
  </si>
  <si>
    <t>CHF 300'000</t>
  </si>
  <si>
    <t>Revenu(s) provenant d'une activité lucrative 1ère personne</t>
  </si>
  <si>
    <t>Revenu(s) provenant d'une activité lucrative 2ème personne</t>
  </si>
  <si>
    <t>Revenu(s) de mineurs</t>
  </si>
  <si>
    <t>Revenu(s) provenant de rentes/assurances</t>
  </si>
  <si>
    <t>Franchise(s) sur salaire selon barème aide sociale</t>
  </si>
  <si>
    <t xml:space="preserve">Franchise(s) apprentissage </t>
  </si>
  <si>
    <t>les Coteaux du Soleil</t>
  </si>
  <si>
    <t>CMSR Sion-Hérens-Conthey, site des Coteaux du Soleil</t>
  </si>
  <si>
    <t>CMSR Sion-Hérens-Conthey, site du Coteau</t>
  </si>
  <si>
    <t>CMS de l'Entremont</t>
  </si>
  <si>
    <t>CMS de Martigny</t>
  </si>
  <si>
    <t>CMSR Bas-Valais, site de Monthey</t>
  </si>
  <si>
    <t>CMSR Sion-Hérens-Conthey, site de Nendaz</t>
  </si>
  <si>
    <t>CMS de Saxon</t>
  </si>
  <si>
    <t>CMSR de Sierre</t>
  </si>
  <si>
    <t>CMSR Sion-Hérens-Conthey, site de Sion</t>
  </si>
  <si>
    <t>CMSR Bas-Valais, site de St-Maurice</t>
  </si>
  <si>
    <t>CMSR Sion-Hérens-Conthey, site d'Hérens</t>
  </si>
  <si>
    <t>CMSR Bas-Valais, site de Vouvry</t>
  </si>
  <si>
    <t>Si l'une des conditions ci-dessous est remplie:</t>
  </si>
  <si>
    <t>SMZ Oberwallis</t>
  </si>
  <si>
    <t>Personne(s) hors unité assistance</t>
  </si>
  <si>
    <r>
      <t xml:space="preserve">Fortune </t>
    </r>
    <r>
      <rPr>
        <b/>
        <sz val="10"/>
        <rFont val="Arial"/>
        <family val="2"/>
      </rPr>
      <t>valeur fiscale</t>
    </r>
    <r>
      <rPr>
        <sz val="10"/>
        <rFont val="Arial"/>
        <family val="2"/>
      </rPr>
      <t xml:space="preserve"> des biens immobiliers</t>
    </r>
    <r>
      <rPr>
        <b/>
        <sz val="10"/>
        <rFont val="Arial"/>
        <family val="2"/>
      </rPr>
      <t xml:space="preserve"> occupés</t>
    </r>
    <r>
      <rPr>
        <sz val="10"/>
        <rFont val="Arial"/>
        <family val="2"/>
      </rPr>
      <t xml:space="preserve"> par le parent (rubrique taxation 2910 à 2923)</t>
    </r>
  </si>
  <si>
    <r>
      <t xml:space="preserve">Déduction des franchises sur biens immobiliers </t>
    </r>
    <r>
      <rPr>
        <b/>
        <sz val="10"/>
        <rFont val="Arial"/>
        <family val="2"/>
      </rPr>
      <t>occupés par le parent</t>
    </r>
  </si>
  <si>
    <r>
      <t xml:space="preserve">Fortune </t>
    </r>
    <r>
      <rPr>
        <b/>
        <sz val="10"/>
        <rFont val="Arial"/>
        <family val="2"/>
      </rPr>
      <t xml:space="preserve">immobilière valeur fiscale </t>
    </r>
    <r>
      <rPr>
        <sz val="10"/>
        <rFont val="Arial"/>
        <family val="2"/>
      </rPr>
      <t>à l'étranger (4300)</t>
    </r>
  </si>
  <si>
    <r>
      <t>Fortune</t>
    </r>
    <r>
      <rPr>
        <b/>
        <sz val="10"/>
        <rFont val="Arial"/>
        <family val="2"/>
      </rPr>
      <t xml:space="preserve"> immobilière valeur vénale</t>
    </r>
    <r>
      <rPr>
        <sz val="10"/>
        <rFont val="Arial"/>
        <family val="2"/>
      </rPr>
      <t xml:space="preserve"> à l'étranger</t>
    </r>
  </si>
  <si>
    <t>Fortune / dettes</t>
  </si>
  <si>
    <t>Fortune (rubriques 3010 à 3400)</t>
  </si>
  <si>
    <t>Coût mensuel de placement du mineur</t>
  </si>
  <si>
    <t>Part de fortune à considérer mensuellement</t>
  </si>
  <si>
    <r>
      <t xml:space="preserve">Fortune </t>
    </r>
    <r>
      <rPr>
        <b/>
        <sz val="10"/>
        <rFont val="Arial"/>
        <family val="2"/>
      </rPr>
      <t>valeur fiscale</t>
    </r>
    <r>
      <rPr>
        <sz val="10"/>
        <rFont val="Arial"/>
        <family val="2"/>
      </rPr>
      <t xml:space="preserve"> des biens immobiliers non occupés (rubrique taxation 2910 à 2923 et 4200)</t>
    </r>
  </si>
  <si>
    <r>
      <t xml:space="preserve">Fortune </t>
    </r>
    <r>
      <rPr>
        <b/>
        <sz val="10"/>
        <rFont val="Arial"/>
        <family val="2"/>
      </rPr>
      <t>valeur vénale</t>
    </r>
    <r>
      <rPr>
        <sz val="10"/>
        <rFont val="Arial"/>
        <family val="2"/>
      </rPr>
      <t xml:space="preserve"> des biens immobiliers non occupés</t>
    </r>
  </si>
  <si>
    <t>CMSR Sierre</t>
  </si>
  <si>
    <t>Croix-Rouge Valais</t>
  </si>
  <si>
    <t>Rote Kreuz Wallis</t>
  </si>
  <si>
    <t>Ressources financières de l'enfant placé</t>
  </si>
  <si>
    <t>Calcul de la participation parentale possible</t>
  </si>
  <si>
    <t>CMS de Martigny &amp; Régions, Site d'Entremont</t>
  </si>
  <si>
    <t>CMS de Martigny &amp; Régions, Site de Martigny</t>
  </si>
  <si>
    <t>CMS de Martigny &amp; Régions, Site de Saxon</t>
  </si>
  <si>
    <t>OCPS/ 25.07.23</t>
  </si>
  <si>
    <t>Frais de logement effectifs</t>
  </si>
  <si>
    <t>Primes de caisse maladie LAMal (après subventions) + LCA</t>
  </si>
  <si>
    <t>Franchise et quote part LAMal + LCA</t>
  </si>
  <si>
    <t>Frais dentaires effectifs</t>
  </si>
  <si>
    <t>Impôts courants pour autant que les tranches soient régulièrement payées</t>
  </si>
  <si>
    <t>Remboursement effectif de dettes exécutoires ou liées à un contrat et paiement effectif de leasing</t>
  </si>
  <si>
    <t>Calcul de l'obligation d'entretien
Placements relais ou mesures assimilées</t>
  </si>
  <si>
    <t>Estimation de la participation parentale</t>
  </si>
  <si>
    <t>Calcul de l'obligation d'entretien
Placement continu</t>
  </si>
  <si>
    <t>Ressources mensuelles</t>
  </si>
  <si>
    <t>Autre(s) ressource(s):</t>
  </si>
  <si>
    <t>Total ressources</t>
  </si>
  <si>
    <t>Franchise et quote-part LAMal + LCA</t>
  </si>
  <si>
    <t>Bourses et prêts d'études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</si>
</sst>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SFr.&quot;\ #,##0.00;[Red]&quot;SFr.&quot;\ #,##0.00"/>
    <numFmt numFmtId="165" formatCode="[$CHF]\ #,##0.00"/>
    <numFmt numFmtId="166" formatCode="[$CHF-1407]\ #,##0"/>
    <numFmt numFmtId="167" formatCode="#,##0.00\ &quot;CHF&quot;"/>
    <numFmt numFmtId="168" formatCode="#,##0\ &quot;CHF&quot;"/>
    <numFmt numFmtId="169" formatCode="#,##0\ [$CHF]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1" fillId="0" borderId="0" xfId="1" applyAlignment="1">
      <alignment horizontal="left" vertical="center"/>
    </xf>
    <xf numFmtId="0" fontId="1" fillId="0" borderId="0" xfId="1" applyAlignment="1">
      <alignment vertical="center"/>
    </xf>
    <xf numFmtId="0" fontId="2" fillId="0" borderId="0" xfId="0" applyFont="1"/>
    <xf numFmtId="164" fontId="1" fillId="0" borderId="0" xfId="1" applyNumberFormat="1" applyAlignment="1">
      <alignment horizontal="center" vertical="center"/>
    </xf>
    <xf numFmtId="0" fontId="2" fillId="0" borderId="0" xfId="0" applyFont="1" applyAlignment="1">
      <alignment vertical="center"/>
    </xf>
    <xf numFmtId="165" fontId="1" fillId="0" borderId="0" xfId="1" applyNumberFormat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/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165" fontId="3" fillId="3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3" xfId="1" applyBorder="1" applyAlignment="1">
      <alignment vertical="center"/>
    </xf>
    <xf numFmtId="0" fontId="7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0" fontId="6" fillId="0" borderId="14" xfId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12" fontId="1" fillId="2" borderId="0" xfId="1" applyNumberFormat="1" applyFill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12" fontId="1" fillId="2" borderId="1" xfId="1" applyNumberFormat="1" applyFill="1" applyBorder="1" applyAlignment="1">
      <alignment horizontal="center" vertical="center"/>
    </xf>
    <xf numFmtId="165" fontId="1" fillId="3" borderId="1" xfId="1" applyNumberFormat="1" applyFill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6" fillId="0" borderId="3" xfId="1" applyFont="1" applyBorder="1" applyAlignment="1">
      <alignment horizontal="left" vertical="center"/>
    </xf>
    <xf numFmtId="165" fontId="6" fillId="0" borderId="1" xfId="1" applyNumberFormat="1" applyFont="1" applyBorder="1" applyAlignment="1">
      <alignment horizontal="center" vertical="center"/>
    </xf>
    <xf numFmtId="0" fontId="6" fillId="0" borderId="3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165" fontId="3" fillId="0" borderId="4" xfId="1" applyNumberFormat="1" applyFont="1" applyBorder="1" applyAlignment="1">
      <alignment horizontal="center" vertical="center"/>
    </xf>
    <xf numFmtId="165" fontId="3" fillId="0" borderId="28" xfId="1" applyNumberFormat="1" applyFont="1" applyBorder="1" applyAlignment="1">
      <alignment horizontal="center" vertical="center"/>
    </xf>
    <xf numFmtId="165" fontId="1" fillId="2" borderId="0" xfId="1" applyNumberFormat="1" applyFill="1" applyAlignment="1">
      <alignment horizontal="center" vertical="center"/>
    </xf>
    <xf numFmtId="0" fontId="2" fillId="2" borderId="0" xfId="0" applyFont="1" applyFill="1"/>
    <xf numFmtId="167" fontId="2" fillId="0" borderId="0" xfId="0" applyNumberFormat="1" applyFont="1"/>
    <xf numFmtId="0" fontId="1" fillId="0" borderId="1" xfId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13" fontId="8" fillId="5" borderId="17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3" fontId="8" fillId="5" borderId="26" xfId="0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0" fontId="8" fillId="0" borderId="15" xfId="0" applyFont="1" applyBorder="1"/>
    <xf numFmtId="0" fontId="8" fillId="0" borderId="19" xfId="0" applyFont="1" applyBorder="1" applyAlignment="1">
      <alignment vertical="center"/>
    </xf>
    <xf numFmtId="0" fontId="12" fillId="0" borderId="0" xfId="0" applyFont="1" applyAlignment="1">
      <alignment vertical="center"/>
    </xf>
    <xf numFmtId="169" fontId="1" fillId="2" borderId="17" xfId="0" applyNumberFormat="1" applyFont="1" applyFill="1" applyBorder="1" applyAlignment="1">
      <alignment horizontal="center" vertical="center"/>
    </xf>
    <xf numFmtId="168" fontId="2" fillId="0" borderId="0" xfId="0" applyNumberFormat="1" applyFont="1"/>
    <xf numFmtId="13" fontId="3" fillId="3" borderId="1" xfId="0" applyNumberFormat="1" applyFont="1" applyFill="1" applyBorder="1" applyAlignment="1" applyProtection="1">
      <alignment vertical="center"/>
      <protection locked="0"/>
    </xf>
    <xf numFmtId="0" fontId="1" fillId="0" borderId="36" xfId="1" applyBorder="1" applyAlignment="1">
      <alignment horizontal="left" vertical="center" wrapText="1"/>
    </xf>
    <xf numFmtId="0" fontId="1" fillId="0" borderId="12" xfId="1" applyBorder="1" applyAlignment="1">
      <alignment horizontal="left" vertical="center" wrapText="1"/>
    </xf>
    <xf numFmtId="0" fontId="1" fillId="0" borderId="37" xfId="1" applyBorder="1" applyAlignment="1">
      <alignment horizontal="left" vertical="center" wrapText="1"/>
    </xf>
    <xf numFmtId="0" fontId="8" fillId="5" borderId="23" xfId="0" applyFont="1" applyFill="1" applyBorder="1" applyAlignment="1">
      <alignment horizontal="left" vertical="center"/>
    </xf>
    <xf numFmtId="0" fontId="8" fillId="5" borderId="24" xfId="0" applyFont="1" applyFill="1" applyBorder="1" applyAlignment="1">
      <alignment horizontal="left" vertical="center"/>
    </xf>
    <xf numFmtId="166" fontId="8" fillId="5" borderId="24" xfId="0" applyNumberFormat="1" applyFont="1" applyFill="1" applyBorder="1" applyAlignment="1">
      <alignment horizontal="center" vertical="center"/>
    </xf>
    <xf numFmtId="166" fontId="8" fillId="5" borderId="2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left" vertical="center"/>
    </xf>
    <xf numFmtId="0" fontId="8" fillId="5" borderId="21" xfId="0" applyFont="1" applyFill="1" applyBorder="1" applyAlignment="1">
      <alignment horizontal="left" vertical="center"/>
    </xf>
    <xf numFmtId="166" fontId="8" fillId="5" borderId="21" xfId="0" applyNumberFormat="1" applyFont="1" applyFill="1" applyBorder="1" applyAlignment="1">
      <alignment horizontal="center" vertical="center"/>
    </xf>
    <xf numFmtId="166" fontId="8" fillId="5" borderId="30" xfId="0" applyNumberFormat="1" applyFont="1" applyFill="1" applyBorder="1" applyAlignment="1">
      <alignment horizontal="center" vertical="center"/>
    </xf>
    <xf numFmtId="166" fontId="8" fillId="5" borderId="1" xfId="0" applyNumberFormat="1" applyFont="1" applyFill="1" applyBorder="1" applyAlignment="1">
      <alignment horizontal="center" vertical="center"/>
    </xf>
    <xf numFmtId="166" fontId="8" fillId="5" borderId="17" xfId="0" applyNumberFormat="1" applyFont="1" applyFill="1" applyBorder="1" applyAlignment="1">
      <alignment horizontal="center" vertical="center"/>
    </xf>
    <xf numFmtId="169" fontId="1" fillId="2" borderId="17" xfId="0" applyNumberFormat="1" applyFont="1" applyFill="1" applyBorder="1" applyAlignment="1">
      <alignment horizontal="center" vertical="center"/>
    </xf>
    <xf numFmtId="169" fontId="1" fillId="2" borderId="26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6" fillId="0" borderId="18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20" xfId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" fillId="0" borderId="36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37" xfId="1" applyBorder="1" applyAlignment="1">
      <alignment horizontal="left" vertical="center"/>
    </xf>
    <xf numFmtId="0" fontId="6" fillId="0" borderId="13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" fillId="0" borderId="3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1" fillId="3" borderId="27" xfId="1" applyFill="1" applyBorder="1" applyAlignment="1" applyProtection="1">
      <alignment horizontal="left" vertical="center"/>
      <protection locked="0"/>
    </xf>
    <xf numFmtId="0" fontId="1" fillId="3" borderId="32" xfId="1" applyFill="1" applyBorder="1" applyAlignment="1" applyProtection="1">
      <alignment horizontal="left" vertical="center"/>
      <protection locked="0"/>
    </xf>
    <xf numFmtId="0" fontId="1" fillId="3" borderId="25" xfId="1" applyFill="1" applyBorder="1" applyAlignment="1" applyProtection="1">
      <alignment horizontal="left" vertical="center"/>
      <protection locked="0"/>
    </xf>
    <xf numFmtId="0" fontId="1" fillId="3" borderId="33" xfId="1" applyFill="1" applyBorder="1" applyAlignment="1" applyProtection="1">
      <alignment horizontal="left" vertical="center"/>
      <protection locked="0"/>
    </xf>
    <xf numFmtId="0" fontId="6" fillId="0" borderId="15" xfId="1" applyFont="1" applyBorder="1" applyAlignment="1">
      <alignment horizontal="left" vertical="center" wrapText="1"/>
    </xf>
    <xf numFmtId="0" fontId="1" fillId="0" borderId="35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3" borderId="36" xfId="1" applyFill="1" applyBorder="1" applyAlignment="1" applyProtection="1">
      <alignment horizontal="left" vertical="center" wrapText="1"/>
      <protection locked="0"/>
    </xf>
    <xf numFmtId="0" fontId="1" fillId="3" borderId="12" xfId="1" applyFill="1" applyBorder="1" applyAlignment="1" applyProtection="1">
      <alignment horizontal="left" vertical="center" wrapText="1"/>
      <protection locked="0"/>
    </xf>
    <xf numFmtId="0" fontId="1" fillId="3" borderId="37" xfId="1" applyFill="1" applyBorder="1" applyAlignment="1" applyProtection="1">
      <alignment horizontal="left" vertical="center" wrapText="1"/>
      <protection locked="0"/>
    </xf>
    <xf numFmtId="0" fontId="9" fillId="0" borderId="0" xfId="1" applyFont="1" applyAlignment="1">
      <alignment vertical="top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0" xfId="1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4483</xdr:colOff>
      <xdr:row>0</xdr:row>
      <xdr:rowOff>44822</xdr:rowOff>
    </xdr:from>
    <xdr:to>
      <xdr:col>5</xdr:col>
      <xdr:colOff>1023023</xdr:colOff>
      <xdr:row>2</xdr:row>
      <xdr:rowOff>540944</xdr:rowOff>
    </xdr:to>
    <xdr:pic>
      <xdr:nvPicPr>
        <xdr:cNvPr id="3" name="Image 2" descr="Logo Fin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012" y="44822"/>
          <a:ext cx="1018540" cy="854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4483</xdr:colOff>
      <xdr:row>0</xdr:row>
      <xdr:rowOff>44822</xdr:rowOff>
    </xdr:from>
    <xdr:to>
      <xdr:col>5</xdr:col>
      <xdr:colOff>1023023</xdr:colOff>
      <xdr:row>2</xdr:row>
      <xdr:rowOff>540944</xdr:rowOff>
    </xdr:to>
    <xdr:pic>
      <xdr:nvPicPr>
        <xdr:cNvPr id="2" name="Image 1" descr="Logo Final">
          <a:extLst>
            <a:ext uri="{FF2B5EF4-FFF2-40B4-BE49-F238E27FC236}">
              <a16:creationId xmlns:a16="http://schemas.microsoft.com/office/drawing/2014/main" id="{702BA64D-1A0D-4D69-9DEA-F6A88D8EA6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5058" y="44822"/>
          <a:ext cx="1018540" cy="8771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2"/>
  <sheetViews>
    <sheetView tabSelected="1" zoomScale="90" zoomScaleNormal="90" workbookViewId="0">
      <selection activeCell="I17" sqref="I17"/>
    </sheetView>
  </sheetViews>
  <sheetFormatPr baseColWidth="10" defaultColWidth="10.85546875" defaultRowHeight="14.25" x14ac:dyDescent="0.2"/>
  <cols>
    <col min="1" max="2" width="10.85546875" style="25"/>
    <col min="3" max="3" width="13.7109375" style="25" customWidth="1"/>
    <col min="4" max="4" width="21" style="25" customWidth="1"/>
    <col min="5" max="5" width="12.5703125" style="25" customWidth="1"/>
    <col min="6" max="6" width="16.5703125" style="25" customWidth="1"/>
    <col min="7" max="7" width="16.140625" style="25" bestFit="1" customWidth="1"/>
    <col min="8" max="8" width="16" style="25" bestFit="1" customWidth="1"/>
    <col min="9" max="11" width="11" style="25" bestFit="1" customWidth="1"/>
    <col min="12" max="12" width="11" style="25" customWidth="1"/>
    <col min="13" max="13" width="15.85546875" style="25" customWidth="1"/>
    <col min="14" max="14" width="11" style="25" customWidth="1"/>
    <col min="15" max="17" width="14" style="25" bestFit="1" customWidth="1"/>
    <col min="18" max="16384" width="10.85546875" style="25"/>
  </cols>
  <sheetData>
    <row r="1" spans="1:35" ht="15" x14ac:dyDescent="0.2">
      <c r="A1" s="56"/>
      <c r="B1" s="57"/>
      <c r="C1" s="57"/>
      <c r="D1" s="57"/>
      <c r="E1" s="57"/>
      <c r="F1" s="58"/>
      <c r="G1" s="24"/>
    </row>
    <row r="2" spans="1:35" ht="15" x14ac:dyDescent="0.2">
      <c r="A2" s="128" t="s">
        <v>101</v>
      </c>
      <c r="B2" s="129"/>
      <c r="C2" s="129"/>
      <c r="D2" s="129"/>
      <c r="E2" s="24"/>
      <c r="F2" s="59"/>
      <c r="G2" s="24"/>
    </row>
    <row r="3" spans="1:35" ht="46.5" customHeight="1" thickBot="1" x14ac:dyDescent="0.25">
      <c r="A3" s="60"/>
      <c r="B3" s="61"/>
      <c r="C3" s="61"/>
      <c r="D3" s="62"/>
      <c r="E3" s="62"/>
      <c r="F3" s="6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33.75" customHeight="1" thickBot="1" x14ac:dyDescent="0.25">
      <c r="A4" s="130" t="s">
        <v>111</v>
      </c>
      <c r="B4" s="131"/>
      <c r="C4" s="131"/>
      <c r="D4" s="131"/>
      <c r="E4" s="131"/>
      <c r="F4" s="132"/>
      <c r="G4" s="24"/>
      <c r="Y4" s="3"/>
      <c r="Z4" s="3"/>
      <c r="AA4" s="3"/>
      <c r="AB4" s="3"/>
      <c r="AC4" s="3"/>
      <c r="AD4" s="3"/>
      <c r="AE4" s="3"/>
      <c r="AF4" s="3"/>
      <c r="AG4" s="3"/>
      <c r="AH4" s="3" t="s">
        <v>68</v>
      </c>
      <c r="AI4" s="3"/>
    </row>
    <row r="5" spans="1:35" ht="15" customHeight="1" x14ac:dyDescent="0.2">
      <c r="A5" s="133" t="s">
        <v>0</v>
      </c>
      <c r="B5" s="134"/>
      <c r="C5" s="134"/>
      <c r="D5" s="134"/>
      <c r="E5" s="137"/>
      <c r="F5" s="138"/>
      <c r="H5" s="24"/>
      <c r="Y5" s="3"/>
      <c r="Z5" s="3"/>
      <c r="AA5" s="3"/>
      <c r="AB5" s="3"/>
      <c r="AC5" s="3"/>
      <c r="AD5" s="3"/>
      <c r="AE5" s="3"/>
      <c r="AF5" s="3"/>
      <c r="AG5" s="3"/>
      <c r="AH5" s="3" t="s">
        <v>51</v>
      </c>
      <c r="AI5" s="3"/>
    </row>
    <row r="6" spans="1:35" ht="15" customHeight="1" thickBot="1" x14ac:dyDescent="0.25">
      <c r="A6" s="135" t="s">
        <v>22</v>
      </c>
      <c r="B6" s="136"/>
      <c r="C6" s="136"/>
      <c r="D6" s="136"/>
      <c r="E6" s="139"/>
      <c r="F6" s="140"/>
      <c r="G6" s="24"/>
      <c r="Y6" s="3"/>
      <c r="Z6" s="3"/>
      <c r="AA6" s="3"/>
      <c r="AB6" s="3"/>
      <c r="AC6" s="3"/>
      <c r="AD6" s="3"/>
      <c r="AE6" s="3"/>
      <c r="AF6" s="3"/>
      <c r="AG6" s="3"/>
      <c r="AH6" s="3" t="s">
        <v>50</v>
      </c>
      <c r="AI6" s="3"/>
    </row>
    <row r="7" spans="1:35" ht="15" thickBot="1" x14ac:dyDescent="0.25">
      <c r="A7" s="20"/>
      <c r="B7" s="20"/>
      <c r="C7" s="20"/>
      <c r="D7" s="1"/>
      <c r="E7" s="2"/>
      <c r="F7" s="24"/>
      <c r="G7" s="24"/>
      <c r="Y7" s="3"/>
      <c r="Z7" s="3"/>
      <c r="AA7" s="3"/>
      <c r="AB7" s="3"/>
      <c r="AC7" s="3"/>
      <c r="AD7" s="3"/>
      <c r="AE7" s="3"/>
      <c r="AF7" s="3"/>
      <c r="AG7" s="3"/>
      <c r="AH7" s="3" t="s">
        <v>28</v>
      </c>
      <c r="AI7" s="3"/>
    </row>
    <row r="8" spans="1:35" ht="15.75" thickBot="1" x14ac:dyDescent="0.25">
      <c r="A8" s="112" t="s">
        <v>26</v>
      </c>
      <c r="B8" s="113"/>
      <c r="C8" s="113"/>
      <c r="D8" s="113"/>
      <c r="E8" s="113"/>
      <c r="F8" s="114"/>
      <c r="G8" s="24"/>
      <c r="Y8" s="3"/>
      <c r="Z8" s="3"/>
      <c r="AA8" s="3"/>
      <c r="AB8" s="3"/>
      <c r="AC8" s="3"/>
      <c r="AD8" s="3"/>
      <c r="AE8" s="3"/>
      <c r="AF8" s="3"/>
      <c r="AG8" s="3"/>
      <c r="AH8" s="3" t="s">
        <v>53</v>
      </c>
      <c r="AI8" s="3"/>
    </row>
    <row r="9" spans="1:35" ht="17.45" customHeight="1" x14ac:dyDescent="0.2">
      <c r="A9" s="27"/>
      <c r="B9" s="27"/>
      <c r="C9" s="27"/>
      <c r="D9" s="27"/>
      <c r="E9" s="27"/>
      <c r="F9" s="27"/>
      <c r="G9" s="5">
        <v>0</v>
      </c>
      <c r="H9" s="5">
        <v>1</v>
      </c>
      <c r="I9" s="3">
        <v>2</v>
      </c>
      <c r="J9" s="5">
        <v>3</v>
      </c>
      <c r="K9" s="3">
        <v>4</v>
      </c>
      <c r="L9" s="5">
        <v>5</v>
      </c>
      <c r="M9" s="3">
        <v>6</v>
      </c>
      <c r="N9" s="5">
        <v>7</v>
      </c>
      <c r="O9" s="3">
        <v>8</v>
      </c>
      <c r="P9" s="3">
        <v>8</v>
      </c>
      <c r="Q9" s="5">
        <v>9</v>
      </c>
      <c r="R9" s="5">
        <v>10</v>
      </c>
      <c r="Y9" s="3"/>
      <c r="Z9" s="3"/>
      <c r="AA9" s="3"/>
      <c r="AB9" s="3"/>
      <c r="AC9" s="3"/>
      <c r="AD9" s="3"/>
      <c r="AE9" s="3"/>
      <c r="AF9" s="3"/>
      <c r="AG9" s="3"/>
      <c r="AH9" s="3" t="s">
        <v>49</v>
      </c>
      <c r="AI9" s="3"/>
    </row>
    <row r="10" spans="1:35" x14ac:dyDescent="0.2">
      <c r="A10" s="116" t="s">
        <v>1</v>
      </c>
      <c r="B10" s="116"/>
      <c r="C10" s="28">
        <v>1</v>
      </c>
      <c r="D10" s="2"/>
      <c r="F10" s="142" t="s">
        <v>83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Y10" s="3"/>
      <c r="Z10" s="3"/>
      <c r="AA10" s="3"/>
      <c r="AB10" s="3"/>
      <c r="AC10" s="3"/>
      <c r="AD10" s="3"/>
      <c r="AE10" s="3"/>
      <c r="AF10" s="3"/>
      <c r="AG10" s="3"/>
      <c r="AH10" s="3" t="s">
        <v>52</v>
      </c>
      <c r="AI10" s="3"/>
    </row>
    <row r="11" spans="1:35" x14ac:dyDescent="0.2">
      <c r="A11" s="55" t="s">
        <v>23</v>
      </c>
      <c r="B11" s="55"/>
      <c r="C11" s="28">
        <v>1</v>
      </c>
      <c r="D11" s="2"/>
      <c r="E11" s="4"/>
      <c r="F11" s="143"/>
      <c r="G11" s="5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Y11" s="3"/>
      <c r="Z11" s="3"/>
      <c r="AA11" s="3" t="s">
        <v>69</v>
      </c>
      <c r="AB11" s="3"/>
      <c r="AC11" s="3"/>
      <c r="AD11" s="3"/>
      <c r="AE11" s="3"/>
      <c r="AF11" s="3"/>
      <c r="AG11" s="3"/>
      <c r="AH11" s="3" t="s">
        <v>48</v>
      </c>
      <c r="AI11" s="3"/>
    </row>
    <row r="12" spans="1:35" x14ac:dyDescent="0.2">
      <c r="A12" s="116" t="s">
        <v>24</v>
      </c>
      <c r="B12" s="116"/>
      <c r="C12" s="29">
        <f>C11/C10</f>
        <v>1</v>
      </c>
      <c r="D12" s="2"/>
      <c r="E12" s="4"/>
      <c r="F12" s="24"/>
      <c r="G12" s="5"/>
      <c r="H12" s="3"/>
      <c r="I12" s="3"/>
      <c r="J12" s="3"/>
      <c r="K12" s="3"/>
      <c r="L12" s="3"/>
      <c r="M12" s="3"/>
      <c r="N12" s="3" t="s">
        <v>73</v>
      </c>
      <c r="O12" s="3"/>
      <c r="P12" s="3"/>
      <c r="Q12" s="3"/>
      <c r="R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17.45" customHeight="1" x14ac:dyDescent="0.2">
      <c r="A13" s="1"/>
      <c r="B13" s="1"/>
      <c r="C13" s="26"/>
      <c r="D13" s="2"/>
      <c r="E13" s="4"/>
      <c r="G13" s="5"/>
      <c r="H13" s="3"/>
      <c r="I13" s="3"/>
      <c r="J13" s="3"/>
      <c r="K13" s="3"/>
      <c r="L13" s="3"/>
      <c r="M13" s="3"/>
      <c r="N13" s="3" t="s">
        <v>78</v>
      </c>
      <c r="O13" s="3"/>
      <c r="P13" s="3"/>
      <c r="Q13" s="3"/>
      <c r="R13" s="3"/>
      <c r="Y13" s="3"/>
      <c r="Z13" s="3"/>
      <c r="AA13" s="3" t="s">
        <v>70</v>
      </c>
      <c r="AB13" s="3"/>
      <c r="AC13" s="3"/>
      <c r="AD13" s="3"/>
      <c r="AE13" s="3"/>
      <c r="AF13" s="3"/>
      <c r="AG13" s="3"/>
      <c r="AH13" s="3"/>
      <c r="AI13" s="3"/>
    </row>
    <row r="14" spans="1:35" x14ac:dyDescent="0.2">
      <c r="A14" s="116" t="s">
        <v>2</v>
      </c>
      <c r="B14" s="116"/>
      <c r="C14" s="116"/>
      <c r="D14" s="116"/>
      <c r="E14" s="116"/>
      <c r="F14" s="30">
        <v>0</v>
      </c>
      <c r="G14" s="5"/>
      <c r="H14" s="3"/>
      <c r="I14" s="3"/>
      <c r="J14" s="3"/>
      <c r="K14" s="3"/>
      <c r="L14" s="3"/>
      <c r="M14" s="3"/>
      <c r="N14" s="3" t="s">
        <v>80</v>
      </c>
      <c r="O14" s="3"/>
      <c r="P14" s="10">
        <v>986</v>
      </c>
      <c r="Q14" s="3"/>
      <c r="R14" s="3"/>
      <c r="Y14" s="3"/>
      <c r="Z14" s="3"/>
      <c r="AA14" s="3" t="s">
        <v>71</v>
      </c>
      <c r="AB14" s="3"/>
      <c r="AC14" s="3"/>
      <c r="AD14" s="3"/>
      <c r="AE14" s="3"/>
      <c r="AF14" s="3"/>
      <c r="AG14" s="3"/>
      <c r="AH14" s="3"/>
      <c r="AI14" s="3"/>
    </row>
    <row r="15" spans="1:35" x14ac:dyDescent="0.2">
      <c r="A15" s="121" t="s">
        <v>43</v>
      </c>
      <c r="B15" s="122"/>
      <c r="C15" s="122"/>
      <c r="D15" s="122"/>
      <c r="E15" s="123"/>
      <c r="F15" s="30">
        <v>0</v>
      </c>
      <c r="G15" s="5"/>
      <c r="H15" s="3"/>
      <c r="I15" s="3"/>
      <c r="J15" s="3"/>
      <c r="K15" s="3"/>
      <c r="L15" s="3"/>
      <c r="M15" s="3"/>
      <c r="N15" s="3" t="s">
        <v>99</v>
      </c>
      <c r="O15" s="3"/>
      <c r="P15" s="10">
        <v>1509</v>
      </c>
      <c r="Q15" s="3"/>
      <c r="R15" s="3"/>
      <c r="Y15" s="3"/>
      <c r="Z15" s="3"/>
      <c r="AA15" s="3" t="s">
        <v>72</v>
      </c>
      <c r="AB15" s="3"/>
      <c r="AC15" s="3"/>
      <c r="AD15" s="3"/>
      <c r="AE15" s="3"/>
      <c r="AF15" s="3"/>
      <c r="AG15" s="3"/>
      <c r="AH15" s="3"/>
      <c r="AI15" s="3"/>
    </row>
    <row r="16" spans="1:35" x14ac:dyDescent="0.2">
      <c r="A16" s="116" t="s">
        <v>103</v>
      </c>
      <c r="B16" s="116"/>
      <c r="C16" s="116"/>
      <c r="D16" s="116"/>
      <c r="E16" s="116"/>
      <c r="F16" s="30">
        <v>0</v>
      </c>
      <c r="G16" s="5"/>
      <c r="H16" s="3"/>
      <c r="I16" s="3"/>
      <c r="J16" s="3"/>
      <c r="K16" s="3"/>
      <c r="L16" s="3"/>
      <c r="M16" s="3"/>
      <c r="N16" s="3" t="s">
        <v>100</v>
      </c>
      <c r="O16" s="3"/>
      <c r="P16" s="10">
        <v>1834</v>
      </c>
      <c r="Q16" s="3"/>
      <c r="R16" s="3"/>
      <c r="Y16" s="3"/>
      <c r="Z16" s="3"/>
      <c r="AA16" s="3" t="s">
        <v>73</v>
      </c>
      <c r="AB16" s="3"/>
      <c r="AC16" s="3"/>
      <c r="AD16" s="3"/>
      <c r="AE16" s="3"/>
      <c r="AF16" s="3"/>
      <c r="AG16" s="3"/>
      <c r="AH16" s="3"/>
      <c r="AI16" s="3"/>
    </row>
    <row r="17" spans="1:35" x14ac:dyDescent="0.2">
      <c r="A17" s="116" t="s">
        <v>56</v>
      </c>
      <c r="B17" s="116"/>
      <c r="C17" s="116"/>
      <c r="D17" s="116"/>
      <c r="E17" s="116"/>
      <c r="F17" s="30">
        <v>0</v>
      </c>
      <c r="G17" s="5"/>
      <c r="H17" s="3"/>
      <c r="I17" s="3"/>
      <c r="J17" s="3"/>
      <c r="K17" s="3"/>
      <c r="L17" s="3"/>
      <c r="M17" s="3"/>
      <c r="N17" s="3" t="s">
        <v>82</v>
      </c>
      <c r="O17" s="3"/>
      <c r="P17" s="10">
        <v>2386</v>
      </c>
      <c r="Q17" s="3"/>
      <c r="R17" s="3"/>
      <c r="Y17" s="3"/>
      <c r="Z17" s="3"/>
      <c r="AA17" s="3" t="s">
        <v>75</v>
      </c>
      <c r="AB17" s="3"/>
      <c r="AC17" s="3"/>
      <c r="AD17" s="3"/>
      <c r="AE17" s="3"/>
      <c r="AF17" s="3"/>
      <c r="AG17" s="3"/>
      <c r="AH17" s="3"/>
      <c r="AI17" s="3"/>
    </row>
    <row r="18" spans="1:35" x14ac:dyDescent="0.2">
      <c r="A18" s="116" t="s">
        <v>57</v>
      </c>
      <c r="B18" s="116"/>
      <c r="C18" s="116"/>
      <c r="D18" s="116"/>
      <c r="E18" s="116"/>
      <c r="F18" s="30">
        <v>0</v>
      </c>
      <c r="G18" s="5"/>
      <c r="H18" s="3"/>
      <c r="I18" s="3"/>
      <c r="J18" s="3"/>
      <c r="K18" s="3"/>
      <c r="L18" s="3"/>
      <c r="M18" s="3"/>
      <c r="N18" s="3" t="s">
        <v>70</v>
      </c>
      <c r="O18" s="3"/>
      <c r="P18" s="10">
        <v>2586</v>
      </c>
      <c r="Q18" s="3"/>
      <c r="R18" s="3"/>
      <c r="Y18" s="3"/>
      <c r="Z18" s="3"/>
      <c r="AA18" s="3" t="s">
        <v>76</v>
      </c>
      <c r="AB18" s="3"/>
      <c r="AC18" s="3"/>
      <c r="AD18" s="3"/>
      <c r="AE18" s="3"/>
      <c r="AF18" s="3"/>
      <c r="AG18" s="3"/>
      <c r="AH18" s="3"/>
      <c r="AI18" s="3"/>
    </row>
    <row r="19" spans="1:35" x14ac:dyDescent="0.2">
      <c r="A19" s="116" t="s">
        <v>58</v>
      </c>
      <c r="B19" s="116"/>
      <c r="C19" s="116"/>
      <c r="D19" s="116"/>
      <c r="E19" s="116"/>
      <c r="F19" s="30">
        <v>0</v>
      </c>
      <c r="G19" s="5"/>
      <c r="H19" s="3"/>
      <c r="I19" s="3"/>
      <c r="J19" s="3"/>
      <c r="K19" s="3"/>
      <c r="L19" s="3"/>
      <c r="M19" s="3"/>
      <c r="N19" s="3" t="s">
        <v>69</v>
      </c>
      <c r="O19" s="3"/>
      <c r="P19" s="10">
        <v>2786</v>
      </c>
      <c r="Q19" s="3"/>
      <c r="R19" s="3"/>
      <c r="Y19" s="3"/>
      <c r="Z19" s="3"/>
      <c r="AA19" s="3" t="s">
        <v>77</v>
      </c>
      <c r="AB19" s="3"/>
      <c r="AC19" s="3"/>
      <c r="AD19" s="3"/>
      <c r="AE19" s="3"/>
      <c r="AF19" s="3"/>
      <c r="AG19" s="3"/>
      <c r="AH19" s="3"/>
      <c r="AI19" s="3"/>
    </row>
    <row r="20" spans="1:35" x14ac:dyDescent="0.2">
      <c r="A20" s="116" t="s">
        <v>3</v>
      </c>
      <c r="B20" s="116"/>
      <c r="C20" s="116"/>
      <c r="D20" s="116"/>
      <c r="E20" s="116"/>
      <c r="F20" s="30">
        <v>0</v>
      </c>
      <c r="G20" s="5"/>
      <c r="H20" s="3"/>
      <c r="I20" s="3"/>
      <c r="J20" s="3"/>
      <c r="K20" s="3"/>
      <c r="L20" s="3"/>
      <c r="M20" s="3"/>
      <c r="N20" s="3" t="s">
        <v>79</v>
      </c>
      <c r="O20" s="3"/>
      <c r="P20" s="10">
        <v>2986</v>
      </c>
      <c r="Q20" s="3"/>
      <c r="R20" s="3"/>
      <c r="Y20" s="3"/>
      <c r="Z20" s="3"/>
      <c r="AA20" s="3" t="s">
        <v>78</v>
      </c>
      <c r="AB20" s="3"/>
      <c r="AC20" s="3"/>
      <c r="AD20" s="3"/>
      <c r="AE20" s="3"/>
      <c r="AF20" s="3"/>
      <c r="AG20" s="3"/>
      <c r="AH20" s="3"/>
      <c r="AI20" s="3"/>
    </row>
    <row r="21" spans="1:35" x14ac:dyDescent="0.2">
      <c r="A21" s="116" t="s">
        <v>4</v>
      </c>
      <c r="B21" s="116"/>
      <c r="C21" s="116"/>
      <c r="D21" s="116"/>
      <c r="E21" s="116"/>
      <c r="F21" s="30">
        <v>0</v>
      </c>
      <c r="G21" s="5"/>
      <c r="H21" s="3"/>
      <c r="I21" s="3"/>
      <c r="J21" s="3"/>
      <c r="K21" s="3"/>
      <c r="L21" s="3"/>
      <c r="M21" s="3"/>
      <c r="N21" s="3" t="s">
        <v>74</v>
      </c>
      <c r="O21" s="3"/>
      <c r="P21" s="10">
        <v>755</v>
      </c>
      <c r="Q21" s="3"/>
      <c r="R21" s="3"/>
      <c r="Y21" s="3"/>
      <c r="Z21" s="3"/>
      <c r="AA21" s="3" t="s">
        <v>79</v>
      </c>
      <c r="AB21" s="3"/>
      <c r="AC21" s="3"/>
      <c r="AD21" s="3"/>
      <c r="AE21" s="3"/>
      <c r="AF21" s="3"/>
      <c r="AG21" s="3"/>
      <c r="AH21" s="3"/>
      <c r="AI21" s="3"/>
    </row>
    <row r="22" spans="1:35" x14ac:dyDescent="0.2">
      <c r="A22" s="116" t="s">
        <v>104</v>
      </c>
      <c r="B22" s="116"/>
      <c r="C22" s="116"/>
      <c r="D22" s="116"/>
      <c r="E22" s="116"/>
      <c r="F22" s="30">
        <v>0</v>
      </c>
      <c r="G22" s="5"/>
      <c r="H22" s="3"/>
      <c r="I22" s="3"/>
      <c r="J22" s="3"/>
      <c r="K22" s="3"/>
      <c r="L22" s="3"/>
      <c r="M22" s="3"/>
      <c r="N22" s="3" t="s">
        <v>94</v>
      </c>
      <c r="O22" s="3"/>
      <c r="P22" s="10">
        <v>611</v>
      </c>
      <c r="Q22" s="3"/>
      <c r="R22" s="3"/>
      <c r="Y22" s="3"/>
      <c r="Z22" s="3"/>
      <c r="AA22" s="3" t="s">
        <v>80</v>
      </c>
      <c r="AB22" s="3"/>
      <c r="AC22" s="3"/>
      <c r="AD22" s="3"/>
      <c r="AE22" s="3"/>
      <c r="AF22" s="3"/>
      <c r="AG22" s="3"/>
      <c r="AH22" s="3"/>
      <c r="AI22" s="3"/>
    </row>
    <row r="23" spans="1:35" x14ac:dyDescent="0.2">
      <c r="A23" s="116" t="s">
        <v>115</v>
      </c>
      <c r="B23" s="116"/>
      <c r="C23" s="116"/>
      <c r="D23" s="116"/>
      <c r="E23" s="116"/>
      <c r="F23" s="30">
        <v>0</v>
      </c>
      <c r="G23" s="5"/>
      <c r="H23" s="3"/>
      <c r="I23" s="3"/>
      <c r="J23" s="3"/>
      <c r="K23" s="3"/>
      <c r="L23" s="3"/>
      <c r="M23" s="3"/>
      <c r="N23" s="3" t="s">
        <v>77</v>
      </c>
      <c r="O23" s="3"/>
      <c r="P23" s="10">
        <v>528</v>
      </c>
      <c r="Q23" s="3"/>
      <c r="R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x14ac:dyDescent="0.2">
      <c r="A24" s="116" t="s">
        <v>106</v>
      </c>
      <c r="B24" s="116"/>
      <c r="C24" s="116"/>
      <c r="D24" s="116"/>
      <c r="E24" s="116"/>
      <c r="F24" s="30">
        <v>0</v>
      </c>
      <c r="G24" s="5"/>
      <c r="H24" s="3"/>
      <c r="I24" s="3"/>
      <c r="J24" s="3"/>
      <c r="K24" s="3"/>
      <c r="L24" s="3"/>
      <c r="M24" s="3"/>
      <c r="N24" s="3" t="s">
        <v>95</v>
      </c>
      <c r="O24" s="3"/>
      <c r="P24" s="10">
        <v>500</v>
      </c>
      <c r="Q24" s="3"/>
      <c r="R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x14ac:dyDescent="0.2">
      <c r="A25" s="116" t="s">
        <v>59</v>
      </c>
      <c r="B25" s="116"/>
      <c r="C25" s="116"/>
      <c r="D25" s="116"/>
      <c r="E25" s="116"/>
      <c r="F25" s="30">
        <v>0</v>
      </c>
      <c r="G25" s="5"/>
      <c r="H25" s="3"/>
      <c r="I25" s="3"/>
      <c r="J25" s="3"/>
      <c r="K25" s="3"/>
      <c r="L25" s="3"/>
      <c r="M25" s="3"/>
      <c r="N25" s="3" t="s">
        <v>96</v>
      </c>
      <c r="O25" s="3"/>
      <c r="P25" s="10">
        <v>477</v>
      </c>
      <c r="Q25" s="3"/>
      <c r="R25" s="3"/>
    </row>
    <row r="26" spans="1:35" x14ac:dyDescent="0.2">
      <c r="A26" s="116" t="s">
        <v>5</v>
      </c>
      <c r="B26" s="116"/>
      <c r="C26" s="116"/>
      <c r="D26" s="116"/>
      <c r="E26" s="116"/>
      <c r="F26" s="30">
        <v>0</v>
      </c>
      <c r="G26" s="5"/>
      <c r="H26" s="3"/>
      <c r="I26" s="3"/>
      <c r="J26" s="3"/>
      <c r="K26" s="3"/>
      <c r="L26" s="3"/>
      <c r="M26" s="3"/>
      <c r="N26" s="3"/>
      <c r="O26" s="3"/>
      <c r="P26" s="10">
        <v>431</v>
      </c>
      <c r="Q26" s="3"/>
      <c r="R26" s="3"/>
    </row>
    <row r="27" spans="1:35" x14ac:dyDescent="0.2">
      <c r="A27" s="116" t="s">
        <v>107</v>
      </c>
      <c r="B27" s="116"/>
      <c r="C27" s="116"/>
      <c r="D27" s="116"/>
      <c r="E27" s="116"/>
      <c r="F27" s="30">
        <v>0</v>
      </c>
      <c r="G27" s="24"/>
    </row>
    <row r="28" spans="1:35" x14ac:dyDescent="0.2">
      <c r="A28" s="116" t="s">
        <v>6</v>
      </c>
      <c r="B28" s="116"/>
      <c r="C28" s="116"/>
      <c r="D28" s="116"/>
      <c r="E28" s="116"/>
      <c r="F28" s="30">
        <v>0</v>
      </c>
      <c r="G28" s="24"/>
    </row>
    <row r="29" spans="1:35" ht="24" customHeight="1" x14ac:dyDescent="0.2">
      <c r="A29" s="115" t="s">
        <v>108</v>
      </c>
      <c r="B29" s="115"/>
      <c r="C29" s="115"/>
      <c r="D29" s="115"/>
      <c r="E29" s="115"/>
      <c r="F29" s="30">
        <v>0</v>
      </c>
      <c r="G29" s="24"/>
    </row>
    <row r="30" spans="1:35" ht="24" customHeight="1" x14ac:dyDescent="0.2">
      <c r="A30" s="148" t="s">
        <v>60</v>
      </c>
      <c r="B30" s="148"/>
      <c r="C30" s="148"/>
      <c r="D30" s="148"/>
      <c r="F30" s="6"/>
      <c r="G30" s="24"/>
    </row>
    <row r="31" spans="1:35" ht="15" thickBot="1" x14ac:dyDescent="0.25">
      <c r="A31" s="126" t="s">
        <v>11</v>
      </c>
      <c r="B31" s="126"/>
      <c r="C31" s="126"/>
      <c r="D31" s="126"/>
      <c r="E31" s="126"/>
      <c r="F31" s="31">
        <f>SUM(F14:F29)</f>
        <v>0</v>
      </c>
      <c r="G31" s="24"/>
    </row>
    <row r="32" spans="1:35" ht="15.75" thickBot="1" x14ac:dyDescent="0.25">
      <c r="A32" s="119"/>
      <c r="B32" s="119"/>
      <c r="C32" s="119"/>
      <c r="D32" s="119"/>
      <c r="E32" s="119"/>
      <c r="F32" s="119"/>
      <c r="G32" s="24"/>
      <c r="H32" s="85" t="s">
        <v>46</v>
      </c>
      <c r="I32" s="86"/>
      <c r="J32" s="86"/>
      <c r="K32" s="86"/>
      <c r="L32" s="86"/>
      <c r="M32" s="87"/>
    </row>
    <row r="33" spans="1:18" ht="15" customHeight="1" thickBot="1" x14ac:dyDescent="0.25">
      <c r="A33" s="117" t="s">
        <v>88</v>
      </c>
      <c r="B33" s="118"/>
      <c r="C33" s="118"/>
      <c r="D33" s="118"/>
      <c r="E33" s="118"/>
      <c r="F33" s="34"/>
      <c r="G33" s="33"/>
      <c r="H33" s="105" t="s">
        <v>54</v>
      </c>
      <c r="I33" s="106"/>
      <c r="J33" s="106"/>
      <c r="K33" s="106"/>
      <c r="L33" s="106"/>
      <c r="M33" s="75">
        <v>0</v>
      </c>
      <c r="N33" s="76">
        <v>112500</v>
      </c>
      <c r="O33" s="76">
        <v>300000</v>
      </c>
    </row>
    <row r="34" spans="1:18" ht="14.1" customHeight="1" x14ac:dyDescent="0.2">
      <c r="A34" s="35"/>
      <c r="B34" s="36"/>
      <c r="C34" s="36"/>
      <c r="D34" s="36"/>
      <c r="E34" s="36"/>
      <c r="F34" s="37"/>
      <c r="G34" s="33"/>
      <c r="H34" s="105" t="s">
        <v>55</v>
      </c>
      <c r="I34" s="106"/>
      <c r="J34" s="106"/>
      <c r="K34" s="106"/>
      <c r="L34" s="106"/>
      <c r="M34" s="75">
        <v>112500</v>
      </c>
    </row>
    <row r="35" spans="1:18" ht="26.45" customHeight="1" x14ac:dyDescent="0.2">
      <c r="A35" s="102" t="s">
        <v>84</v>
      </c>
      <c r="B35" s="102"/>
      <c r="C35" s="102"/>
      <c r="D35" s="102"/>
      <c r="E35" s="102"/>
      <c r="F35" s="38">
        <v>0</v>
      </c>
      <c r="H35" s="105" t="s">
        <v>81</v>
      </c>
      <c r="I35" s="106"/>
      <c r="J35" s="106"/>
      <c r="K35" s="106"/>
      <c r="L35" s="106"/>
      <c r="M35" s="99" t="s">
        <v>61</v>
      </c>
    </row>
    <row r="36" spans="1:18" ht="29.1" customHeight="1" x14ac:dyDescent="0.2">
      <c r="A36" s="102" t="s">
        <v>85</v>
      </c>
      <c r="B36" s="102"/>
      <c r="C36" s="102"/>
      <c r="D36" s="102"/>
      <c r="E36" s="102"/>
      <c r="F36" s="38">
        <v>0</v>
      </c>
      <c r="H36" s="101" t="s">
        <v>39</v>
      </c>
      <c r="I36" s="102"/>
      <c r="J36" s="102"/>
      <c r="K36" s="102"/>
      <c r="L36" s="102"/>
      <c r="M36" s="99"/>
    </row>
    <row r="37" spans="1:18" ht="39.6" customHeight="1" thickBot="1" x14ac:dyDescent="0.25">
      <c r="A37" s="102" t="s">
        <v>92</v>
      </c>
      <c r="B37" s="102"/>
      <c r="C37" s="102"/>
      <c r="D37" s="102"/>
      <c r="E37" s="102"/>
      <c r="F37" s="38">
        <v>0</v>
      </c>
      <c r="H37" s="103" t="s">
        <v>40</v>
      </c>
      <c r="I37" s="104"/>
      <c r="J37" s="104"/>
      <c r="K37" s="104"/>
      <c r="L37" s="104"/>
      <c r="M37" s="100"/>
    </row>
    <row r="38" spans="1:18" ht="14.45" customHeight="1" x14ac:dyDescent="0.2">
      <c r="A38" s="106" t="s">
        <v>93</v>
      </c>
      <c r="B38" s="106"/>
      <c r="C38" s="106"/>
      <c r="D38" s="106"/>
      <c r="E38" s="106"/>
      <c r="F38" s="39">
        <f>(F37*1.7)*100/70</f>
        <v>0</v>
      </c>
    </row>
    <row r="39" spans="1:18" ht="14.1" customHeight="1" x14ac:dyDescent="0.2">
      <c r="A39" s="106" t="s">
        <v>86</v>
      </c>
      <c r="B39" s="106"/>
      <c r="C39" s="106"/>
      <c r="D39" s="106"/>
      <c r="E39" s="106"/>
      <c r="F39" s="38">
        <v>0</v>
      </c>
    </row>
    <row r="40" spans="1:18" ht="14.45" customHeight="1" x14ac:dyDescent="0.2">
      <c r="A40" s="106" t="s">
        <v>87</v>
      </c>
      <c r="B40" s="106"/>
      <c r="C40" s="106"/>
      <c r="D40" s="106"/>
      <c r="E40" s="106"/>
      <c r="F40" s="39">
        <f>F39*2.5</f>
        <v>0</v>
      </c>
    </row>
    <row r="41" spans="1:18" ht="15" customHeight="1" x14ac:dyDescent="0.2">
      <c r="A41" s="106" t="s">
        <v>89</v>
      </c>
      <c r="B41" s="106"/>
      <c r="C41" s="106"/>
      <c r="D41" s="106"/>
      <c r="E41" s="106"/>
      <c r="F41" s="38">
        <v>0</v>
      </c>
    </row>
    <row r="42" spans="1:18" ht="15" customHeight="1" x14ac:dyDescent="0.2">
      <c r="A42" s="106" t="s">
        <v>21</v>
      </c>
      <c r="B42" s="106"/>
      <c r="C42" s="106"/>
      <c r="D42" s="106"/>
      <c r="E42" s="106"/>
      <c r="F42" s="39">
        <f>(F35-F36+F38+F40+F41)</f>
        <v>0</v>
      </c>
    </row>
    <row r="43" spans="1:18" x14ac:dyDescent="0.2">
      <c r="A43" s="32"/>
      <c r="B43" s="21"/>
      <c r="C43" s="21"/>
      <c r="D43" s="21"/>
      <c r="E43" s="21"/>
      <c r="F43" s="22"/>
    </row>
    <row r="44" spans="1:18" ht="15" customHeight="1" x14ac:dyDescent="0.2">
      <c r="A44" s="106" t="s">
        <v>13</v>
      </c>
      <c r="B44" s="106"/>
      <c r="C44" s="106"/>
      <c r="D44" s="106"/>
      <c r="E44" s="106"/>
      <c r="F44" s="38">
        <v>0</v>
      </c>
    </row>
    <row r="45" spans="1:18" ht="15" customHeight="1" x14ac:dyDescent="0.2">
      <c r="A45" s="110" t="s">
        <v>14</v>
      </c>
      <c r="B45" s="110"/>
      <c r="C45" s="110"/>
      <c r="D45" s="110"/>
      <c r="E45" s="110"/>
      <c r="F45" s="40">
        <f>F42-F44</f>
        <v>0</v>
      </c>
    </row>
    <row r="46" spans="1:18" ht="15" customHeight="1" thickBot="1" x14ac:dyDescent="0.25">
      <c r="F46" s="65"/>
    </row>
    <row r="47" spans="1:18" ht="15" customHeight="1" thickBot="1" x14ac:dyDescent="0.25">
      <c r="A47" s="110" t="s">
        <v>47</v>
      </c>
      <c r="B47" s="110"/>
      <c r="C47" s="110"/>
      <c r="D47" s="110"/>
      <c r="E47" s="110"/>
      <c r="F47" s="110"/>
      <c r="H47" s="90" t="s">
        <v>15</v>
      </c>
      <c r="I47" s="91"/>
      <c r="J47" s="91"/>
      <c r="K47" s="91"/>
      <c r="L47" s="92"/>
    </row>
    <row r="48" spans="1:18" ht="14.1" customHeight="1" x14ac:dyDescent="0.2">
      <c r="A48" s="41"/>
      <c r="B48" s="42"/>
      <c r="C48" s="42"/>
      <c r="D48" s="42"/>
      <c r="E48" s="42"/>
      <c r="F48" s="43"/>
      <c r="H48" s="93" t="s">
        <v>19</v>
      </c>
      <c r="I48" s="94"/>
      <c r="J48" s="94"/>
      <c r="K48" s="95">
        <v>30000</v>
      </c>
      <c r="L48" s="96"/>
      <c r="M48" s="54">
        <v>30000</v>
      </c>
      <c r="N48" s="54">
        <v>50000</v>
      </c>
      <c r="O48" s="54">
        <v>0</v>
      </c>
      <c r="P48" s="3"/>
      <c r="Q48" s="3"/>
      <c r="R48" s="3"/>
    </row>
    <row r="49" spans="1:18" ht="15" customHeight="1" x14ac:dyDescent="0.2">
      <c r="A49" s="106" t="s">
        <v>16</v>
      </c>
      <c r="B49" s="106"/>
      <c r="C49" s="106"/>
      <c r="D49" s="106"/>
      <c r="E49" s="106"/>
      <c r="F49" s="38">
        <v>0</v>
      </c>
      <c r="H49" s="88" t="s">
        <v>29</v>
      </c>
      <c r="I49" s="89"/>
      <c r="J49" s="89"/>
      <c r="K49" s="97">
        <v>50000</v>
      </c>
      <c r="L49" s="98"/>
      <c r="M49" s="3"/>
      <c r="N49" s="3"/>
      <c r="O49" s="3"/>
      <c r="P49" s="3"/>
      <c r="Q49" s="3"/>
      <c r="R49" s="3"/>
    </row>
    <row r="50" spans="1:18" ht="15" customHeight="1" thickBot="1" x14ac:dyDescent="0.25">
      <c r="A50" s="106" t="s">
        <v>17</v>
      </c>
      <c r="B50" s="106"/>
      <c r="C50" s="106"/>
      <c r="D50" s="106"/>
      <c r="E50" s="106"/>
      <c r="F50" s="38">
        <v>0</v>
      </c>
      <c r="H50" s="81" t="s">
        <v>30</v>
      </c>
      <c r="I50" s="82"/>
      <c r="J50" s="82"/>
      <c r="K50" s="83">
        <v>15000</v>
      </c>
      <c r="L50" s="84"/>
      <c r="M50" s="54">
        <v>0</v>
      </c>
      <c r="N50" s="54">
        <v>15000</v>
      </c>
      <c r="O50" s="54">
        <v>30000</v>
      </c>
      <c r="P50" s="54">
        <v>45000</v>
      </c>
      <c r="Q50" s="54">
        <v>60000</v>
      </c>
      <c r="R50" s="3"/>
    </row>
    <row r="51" spans="1:18" ht="15" customHeight="1" thickBot="1" x14ac:dyDescent="0.25">
      <c r="A51" s="106" t="s">
        <v>18</v>
      </c>
      <c r="B51" s="106"/>
      <c r="C51" s="106"/>
      <c r="D51" s="106"/>
      <c r="E51" s="106"/>
      <c r="F51" s="39">
        <f>SUM(F49:F50)</f>
        <v>0</v>
      </c>
      <c r="M51" s="3"/>
      <c r="N51" s="3"/>
      <c r="O51" s="3"/>
      <c r="P51" s="3"/>
      <c r="Q51" s="3"/>
      <c r="R51" s="3"/>
    </row>
    <row r="52" spans="1:18" ht="15" customHeight="1" thickBot="1" x14ac:dyDescent="0.25">
      <c r="A52" s="110" t="s">
        <v>20</v>
      </c>
      <c r="B52" s="110"/>
      <c r="C52" s="110"/>
      <c r="D52" s="110"/>
      <c r="E52" s="110"/>
      <c r="F52" s="40">
        <f>IF(F45-F51&gt;0,F45-F51,0)</f>
        <v>0</v>
      </c>
      <c r="H52" s="85" t="s">
        <v>32</v>
      </c>
      <c r="I52" s="86"/>
      <c r="J52" s="86"/>
      <c r="K52" s="86"/>
      <c r="L52" s="87"/>
    </row>
    <row r="53" spans="1:18" ht="15" customHeight="1" x14ac:dyDescent="0.2">
      <c r="A53" s="66"/>
      <c r="B53" s="24"/>
      <c r="C53" s="24"/>
      <c r="D53" s="24"/>
      <c r="E53" s="24"/>
      <c r="F53" s="66"/>
      <c r="H53" s="88" t="s">
        <v>33</v>
      </c>
      <c r="I53" s="89"/>
      <c r="J53" s="89"/>
      <c r="K53" s="89"/>
      <c r="L53" s="67" t="s">
        <v>36</v>
      </c>
    </row>
    <row r="54" spans="1:18" ht="15" customHeight="1" x14ac:dyDescent="0.2">
      <c r="A54" s="111" t="s">
        <v>31</v>
      </c>
      <c r="B54" s="111"/>
      <c r="C54" s="111"/>
      <c r="D54" s="111"/>
      <c r="E54" s="111"/>
      <c r="F54" s="77">
        <v>0</v>
      </c>
      <c r="H54" s="88" t="s">
        <v>35</v>
      </c>
      <c r="I54" s="89"/>
      <c r="J54" s="89"/>
      <c r="K54" s="89"/>
      <c r="L54" s="68">
        <v>6.6666666666666666E-2</v>
      </c>
    </row>
    <row r="55" spans="1:18" ht="15" customHeight="1" thickBot="1" x14ac:dyDescent="0.25">
      <c r="A55" s="111" t="s">
        <v>37</v>
      </c>
      <c r="B55" s="111"/>
      <c r="C55" s="111"/>
      <c r="D55" s="111"/>
      <c r="E55" s="111"/>
      <c r="F55" s="69">
        <f>F52*F54</f>
        <v>0</v>
      </c>
      <c r="H55" s="81" t="s">
        <v>34</v>
      </c>
      <c r="I55" s="82"/>
      <c r="J55" s="82"/>
      <c r="K55" s="82"/>
      <c r="L55" s="70">
        <v>0.1</v>
      </c>
    </row>
    <row r="56" spans="1:18" ht="15" customHeight="1" x14ac:dyDescent="0.2">
      <c r="A56" s="111" t="s">
        <v>38</v>
      </c>
      <c r="B56" s="111"/>
      <c r="C56" s="111"/>
      <c r="D56" s="111"/>
      <c r="E56" s="111"/>
      <c r="F56" s="69">
        <f>F55/12</f>
        <v>0</v>
      </c>
    </row>
    <row r="57" spans="1:18" ht="15" thickBot="1" x14ac:dyDescent="0.25">
      <c r="A57" s="44"/>
      <c r="B57" s="44"/>
      <c r="C57" s="44"/>
      <c r="D57" s="44"/>
      <c r="E57" s="44"/>
      <c r="F57" s="44"/>
      <c r="G57" s="24"/>
    </row>
    <row r="58" spans="1:18" ht="15.75" thickBot="1" x14ac:dyDescent="0.25">
      <c r="A58" s="112" t="s">
        <v>112</v>
      </c>
      <c r="B58" s="113"/>
      <c r="C58" s="113"/>
      <c r="D58" s="113"/>
      <c r="E58" s="113"/>
      <c r="F58" s="114"/>
      <c r="G58" s="24"/>
    </row>
    <row r="59" spans="1:18" ht="15" x14ac:dyDescent="0.2">
      <c r="A59" s="45"/>
      <c r="B59" s="45"/>
      <c r="C59" s="45"/>
      <c r="D59" s="45"/>
      <c r="E59" s="45"/>
      <c r="F59" s="45"/>
      <c r="G59" s="24"/>
    </row>
    <row r="60" spans="1:18" x14ac:dyDescent="0.2">
      <c r="A60" s="115" t="s">
        <v>62</v>
      </c>
      <c r="B60" s="115"/>
      <c r="C60" s="115"/>
      <c r="D60" s="115"/>
      <c r="E60" s="115"/>
      <c r="F60" s="30">
        <v>0</v>
      </c>
      <c r="G60" s="24"/>
    </row>
    <row r="61" spans="1:18" x14ac:dyDescent="0.2">
      <c r="A61" s="115" t="s">
        <v>63</v>
      </c>
      <c r="B61" s="115"/>
      <c r="C61" s="115"/>
      <c r="D61" s="115"/>
      <c r="E61" s="115"/>
      <c r="F61" s="30">
        <v>0</v>
      </c>
      <c r="G61" s="24"/>
    </row>
    <row r="62" spans="1:18" x14ac:dyDescent="0.2">
      <c r="A62" s="115" t="s">
        <v>7</v>
      </c>
      <c r="B62" s="115"/>
      <c r="C62" s="115"/>
      <c r="D62" s="115"/>
      <c r="E62" s="115"/>
      <c r="F62" s="30">
        <v>0</v>
      </c>
      <c r="G62" s="24"/>
    </row>
    <row r="63" spans="1:18" x14ac:dyDescent="0.2">
      <c r="A63" s="115" t="s">
        <v>64</v>
      </c>
      <c r="B63" s="115"/>
      <c r="C63" s="115"/>
      <c r="D63" s="115"/>
      <c r="E63" s="115"/>
      <c r="F63" s="30">
        <v>0</v>
      </c>
      <c r="G63" s="24"/>
    </row>
    <row r="64" spans="1:18" x14ac:dyDescent="0.2">
      <c r="A64" s="115" t="s">
        <v>8</v>
      </c>
      <c r="B64" s="115"/>
      <c r="C64" s="115"/>
      <c r="D64" s="115"/>
      <c r="E64" s="115"/>
      <c r="F64" s="30">
        <v>0</v>
      </c>
      <c r="G64" s="24"/>
    </row>
    <row r="65" spans="1:27" x14ac:dyDescent="0.2">
      <c r="A65" s="115" t="s">
        <v>65</v>
      </c>
      <c r="B65" s="115"/>
      <c r="C65" s="115"/>
      <c r="D65" s="115"/>
      <c r="E65" s="115"/>
      <c r="F65" s="30">
        <v>0</v>
      </c>
      <c r="G65" s="24"/>
    </row>
    <row r="66" spans="1:27" x14ac:dyDescent="0.2">
      <c r="A66" s="115" t="s">
        <v>91</v>
      </c>
      <c r="B66" s="115"/>
      <c r="C66" s="115"/>
      <c r="D66" s="115"/>
      <c r="E66" s="115"/>
      <c r="F66" s="30">
        <v>0</v>
      </c>
      <c r="G66" s="24"/>
      <c r="V66" s="53" t="s">
        <v>69</v>
      </c>
      <c r="W66" s="3"/>
      <c r="X66" s="3"/>
      <c r="Y66" s="3"/>
      <c r="Z66" s="3"/>
      <c r="AA66" s="3"/>
    </row>
    <row r="67" spans="1:27" x14ac:dyDescent="0.2">
      <c r="A67" s="78" t="s">
        <v>116</v>
      </c>
      <c r="B67" s="79"/>
      <c r="C67" s="79"/>
      <c r="D67" s="79"/>
      <c r="E67" s="80"/>
      <c r="F67" s="30">
        <v>0</v>
      </c>
      <c r="G67" s="24"/>
      <c r="V67" s="53"/>
      <c r="W67" s="3"/>
      <c r="X67" s="3"/>
      <c r="Y67" s="3"/>
      <c r="Z67" s="3"/>
      <c r="AA67" s="3"/>
    </row>
    <row r="68" spans="1:27" ht="14.1" customHeight="1" x14ac:dyDescent="0.2">
      <c r="A68" s="78" t="s">
        <v>113</v>
      </c>
      <c r="B68" s="80"/>
      <c r="C68" s="145"/>
      <c r="D68" s="146"/>
      <c r="E68" s="147"/>
      <c r="F68" s="30">
        <v>0</v>
      </c>
      <c r="G68" s="24"/>
      <c r="V68" s="53" t="s">
        <v>70</v>
      </c>
      <c r="W68" s="3"/>
      <c r="X68" s="3"/>
      <c r="Y68" s="3"/>
      <c r="Z68" s="3"/>
      <c r="AA68" s="3"/>
    </row>
    <row r="69" spans="1:27" ht="15" x14ac:dyDescent="0.2">
      <c r="A69" s="127" t="s">
        <v>114</v>
      </c>
      <c r="B69" s="127"/>
      <c r="C69" s="127"/>
      <c r="D69" s="127"/>
      <c r="E69" s="127"/>
      <c r="F69" s="31">
        <f>SUM(F60:F68)</f>
        <v>0</v>
      </c>
      <c r="G69" s="24"/>
      <c r="V69" s="53" t="s">
        <v>71</v>
      </c>
      <c r="W69" s="3"/>
      <c r="X69" s="3"/>
      <c r="Y69" s="3"/>
      <c r="Z69" s="3"/>
      <c r="AA69" s="3"/>
    </row>
    <row r="70" spans="1:27" ht="18" customHeight="1" thickBot="1" x14ac:dyDescent="0.25">
      <c r="A70" s="2"/>
      <c r="B70" s="2"/>
      <c r="C70" s="2"/>
      <c r="D70" s="2"/>
      <c r="E70" s="6"/>
      <c r="F70" s="24"/>
      <c r="G70" s="24"/>
      <c r="V70" s="53" t="s">
        <v>72</v>
      </c>
      <c r="W70" s="3"/>
      <c r="X70" s="3"/>
      <c r="Y70" s="3"/>
      <c r="Z70" s="3"/>
      <c r="AA70" s="3"/>
    </row>
    <row r="71" spans="1:27" ht="15.75" thickBot="1" x14ac:dyDescent="0.25">
      <c r="A71" s="112" t="s">
        <v>27</v>
      </c>
      <c r="B71" s="113"/>
      <c r="C71" s="113"/>
      <c r="D71" s="113"/>
      <c r="E71" s="113"/>
      <c r="F71" s="114"/>
      <c r="G71" s="24"/>
      <c r="V71" s="53" t="s">
        <v>73</v>
      </c>
      <c r="W71" s="3"/>
      <c r="X71" s="3"/>
      <c r="Y71" s="3"/>
      <c r="Z71" s="3"/>
      <c r="AA71" s="3"/>
    </row>
    <row r="72" spans="1:27" ht="14.1" customHeight="1" x14ac:dyDescent="0.2">
      <c r="A72" s="27"/>
      <c r="B72" s="27"/>
      <c r="C72" s="27"/>
      <c r="D72" s="27"/>
      <c r="E72" s="27"/>
      <c r="F72" s="47"/>
      <c r="G72" s="24"/>
      <c r="V72" s="53"/>
      <c r="W72" s="3"/>
      <c r="X72" s="3"/>
      <c r="Y72" s="3"/>
      <c r="Z72" s="3"/>
      <c r="AA72" s="3"/>
    </row>
    <row r="73" spans="1:27" x14ac:dyDescent="0.2">
      <c r="A73" s="116" t="s">
        <v>66</v>
      </c>
      <c r="B73" s="116"/>
      <c r="C73" s="116"/>
      <c r="D73" s="116"/>
      <c r="E73" s="116"/>
      <c r="F73" s="30">
        <v>0</v>
      </c>
      <c r="G73" s="71"/>
      <c r="H73" s="71"/>
      <c r="I73" s="71"/>
      <c r="J73" s="71"/>
      <c r="K73" s="71"/>
      <c r="L73" s="71"/>
      <c r="M73" s="71"/>
      <c r="N73" s="71"/>
      <c r="O73" s="71"/>
      <c r="P73" s="71"/>
      <c r="V73" s="53" t="s">
        <v>74</v>
      </c>
      <c r="W73" s="3"/>
      <c r="X73" s="3"/>
      <c r="Y73" s="3"/>
      <c r="Z73" s="3"/>
      <c r="AA73" s="3"/>
    </row>
    <row r="74" spans="1:27" x14ac:dyDescent="0.2">
      <c r="A74" s="116" t="s">
        <v>67</v>
      </c>
      <c r="B74" s="116"/>
      <c r="C74" s="116"/>
      <c r="D74" s="116"/>
      <c r="E74" s="116"/>
      <c r="F74" s="30">
        <v>0</v>
      </c>
      <c r="G74" s="9">
        <v>800</v>
      </c>
      <c r="H74" s="64"/>
      <c r="I74" s="64"/>
      <c r="J74" s="64"/>
      <c r="K74" s="64"/>
      <c r="L74" s="64"/>
      <c r="M74" s="64"/>
      <c r="N74" s="64"/>
      <c r="O74" s="64"/>
      <c r="P74" s="64"/>
      <c r="V74" s="53" t="s">
        <v>75</v>
      </c>
      <c r="W74" s="3"/>
      <c r="X74" s="3"/>
      <c r="Y74" s="3"/>
      <c r="Z74" s="3"/>
      <c r="AA74" s="3"/>
    </row>
    <row r="75" spans="1:27" ht="15" x14ac:dyDescent="0.2">
      <c r="A75" s="144" t="s">
        <v>12</v>
      </c>
      <c r="B75" s="144"/>
      <c r="C75" s="144"/>
      <c r="D75" s="144"/>
      <c r="E75" s="144"/>
      <c r="F75" s="46">
        <f>SUM(F73:F74)</f>
        <v>0</v>
      </c>
      <c r="G75" s="24"/>
      <c r="V75" s="53" t="s">
        <v>77</v>
      </c>
      <c r="W75" s="3"/>
      <c r="X75" s="3"/>
      <c r="Y75" s="3"/>
      <c r="Z75" s="3"/>
      <c r="AA75" s="3"/>
    </row>
    <row r="76" spans="1:27" ht="18" customHeight="1" thickBot="1" x14ac:dyDescent="0.25">
      <c r="A76" s="20"/>
      <c r="B76" s="11"/>
      <c r="C76" s="11"/>
      <c r="D76" s="11"/>
      <c r="F76" s="6"/>
      <c r="G76" s="24"/>
      <c r="V76" s="53" t="s">
        <v>78</v>
      </c>
      <c r="W76" s="3"/>
      <c r="X76" s="3"/>
      <c r="Y76" s="3"/>
      <c r="Z76" s="3"/>
      <c r="AA76" s="3"/>
    </row>
    <row r="77" spans="1:27" ht="15.75" thickBot="1" x14ac:dyDescent="0.25">
      <c r="A77" s="124" t="s">
        <v>44</v>
      </c>
      <c r="B77" s="125"/>
      <c r="C77" s="125"/>
      <c r="D77" s="23"/>
      <c r="E77" s="72"/>
      <c r="F77" s="19">
        <f>F69-F75</f>
        <v>0</v>
      </c>
      <c r="G77" s="24"/>
      <c r="V77" s="53" t="s">
        <v>79</v>
      </c>
      <c r="W77" s="3"/>
      <c r="X77" s="3"/>
      <c r="Y77" s="3"/>
      <c r="Z77" s="3"/>
      <c r="AA77" s="3"/>
    </row>
    <row r="78" spans="1:27" ht="18" customHeight="1" thickBot="1" x14ac:dyDescent="0.25">
      <c r="A78" s="12"/>
      <c r="B78" s="12"/>
      <c r="C78" s="12"/>
      <c r="D78" s="12"/>
      <c r="F78" s="6"/>
      <c r="G78" s="24"/>
      <c r="V78" s="53" t="s">
        <v>80</v>
      </c>
      <c r="W78" s="3"/>
      <c r="X78" s="3"/>
      <c r="Y78" s="3"/>
      <c r="Z78" s="3"/>
      <c r="AA78" s="3"/>
    </row>
    <row r="79" spans="1:27" ht="18" customHeight="1" thickBot="1" x14ac:dyDescent="0.25">
      <c r="A79" s="112" t="s">
        <v>25</v>
      </c>
      <c r="B79" s="113"/>
      <c r="C79" s="113"/>
      <c r="D79" s="113"/>
      <c r="E79" s="72"/>
      <c r="F79" s="7">
        <f>F77-F31</f>
        <v>0</v>
      </c>
      <c r="G79" s="24"/>
      <c r="V79" s="53" t="s">
        <v>82</v>
      </c>
      <c r="W79" s="3"/>
      <c r="X79" s="3"/>
      <c r="Y79" s="3"/>
      <c r="Z79" s="3"/>
      <c r="AA79" s="3"/>
    </row>
    <row r="80" spans="1:27" ht="12.95" customHeight="1" thickBot="1" x14ac:dyDescent="0.25">
      <c r="A80" s="13"/>
      <c r="B80" s="13"/>
      <c r="C80" s="13"/>
      <c r="D80" s="13"/>
      <c r="F80" s="2"/>
      <c r="G80" s="24"/>
    </row>
    <row r="81" spans="1:7" ht="14.1" customHeight="1" thickBot="1" x14ac:dyDescent="0.25">
      <c r="A81" s="124" t="s">
        <v>97</v>
      </c>
      <c r="B81" s="125"/>
      <c r="C81" s="125"/>
      <c r="D81" s="125"/>
      <c r="E81" s="125"/>
      <c r="F81" s="141"/>
      <c r="G81" s="24"/>
    </row>
    <row r="82" spans="1:7" ht="15" x14ac:dyDescent="0.2">
      <c r="A82" s="48"/>
      <c r="B82" s="49"/>
      <c r="C82" s="49"/>
      <c r="D82" s="49"/>
      <c r="F82" s="50"/>
      <c r="G82" s="24"/>
    </row>
    <row r="83" spans="1:7" x14ac:dyDescent="0.2">
      <c r="A83" s="116" t="s">
        <v>45</v>
      </c>
      <c r="B83" s="116"/>
      <c r="C83" s="116"/>
      <c r="D83" s="116"/>
      <c r="E83" s="116"/>
      <c r="F83" s="30">
        <v>0</v>
      </c>
      <c r="G83" s="24"/>
    </row>
    <row r="84" spans="1:7" x14ac:dyDescent="0.2">
      <c r="A84" s="116" t="s">
        <v>42</v>
      </c>
      <c r="B84" s="116"/>
      <c r="C84" s="116"/>
      <c r="D84" s="116"/>
      <c r="E84" s="116"/>
      <c r="F84" s="30">
        <v>0</v>
      </c>
      <c r="G84" s="24"/>
    </row>
    <row r="85" spans="1:7" ht="15" thickBot="1" x14ac:dyDescent="0.25">
      <c r="A85" s="1"/>
      <c r="B85" s="1"/>
      <c r="C85" s="1"/>
      <c r="D85" s="1"/>
      <c r="E85" s="1"/>
      <c r="F85" s="52"/>
      <c r="G85" s="24"/>
    </row>
    <row r="86" spans="1:7" ht="15.75" customHeight="1" thickBot="1" x14ac:dyDescent="0.25">
      <c r="A86" s="124" t="s">
        <v>90</v>
      </c>
      <c r="B86" s="125"/>
      <c r="C86" s="125"/>
      <c r="D86" s="125"/>
      <c r="E86" s="141"/>
      <c r="F86" s="14">
        <v>0</v>
      </c>
      <c r="G86" s="24"/>
    </row>
    <row r="87" spans="1:7" ht="15.75" thickBot="1" x14ac:dyDescent="0.25">
      <c r="A87" s="107" t="s">
        <v>41</v>
      </c>
      <c r="B87" s="108"/>
      <c r="C87" s="108"/>
      <c r="D87" s="108"/>
      <c r="E87" s="109"/>
      <c r="F87" s="51">
        <f>F86-(F83-F84)</f>
        <v>0</v>
      </c>
      <c r="G87" s="24"/>
    </row>
    <row r="88" spans="1:7" ht="15.75" customHeight="1" thickBot="1" x14ac:dyDescent="0.25">
      <c r="A88" s="124" t="s">
        <v>98</v>
      </c>
      <c r="B88" s="125"/>
      <c r="C88" s="125"/>
      <c r="D88" s="125"/>
      <c r="E88" s="141"/>
      <c r="F88" s="7">
        <f>IF(F87&gt;F79,F79,F87)</f>
        <v>0</v>
      </c>
      <c r="G88" s="24"/>
    </row>
    <row r="89" spans="1:7" ht="15.75" x14ac:dyDescent="0.2">
      <c r="A89" s="15"/>
      <c r="B89" s="16"/>
      <c r="C89" s="16"/>
      <c r="D89" s="16"/>
      <c r="E89" s="17"/>
      <c r="F89" s="73"/>
      <c r="G89" s="24"/>
    </row>
    <row r="90" spans="1:7" ht="15.75" x14ac:dyDescent="0.2">
      <c r="A90" s="2" t="s">
        <v>9</v>
      </c>
      <c r="B90" s="8"/>
      <c r="C90" s="8"/>
      <c r="D90" s="8"/>
      <c r="E90" s="18"/>
      <c r="F90" s="24"/>
      <c r="G90" s="24"/>
    </row>
    <row r="91" spans="1:7" ht="15" x14ac:dyDescent="0.2">
      <c r="A91" s="2"/>
      <c r="B91" s="2"/>
      <c r="C91" s="2"/>
      <c r="D91" s="2"/>
      <c r="E91" s="18"/>
      <c r="F91" s="24"/>
      <c r="G91" s="24"/>
    </row>
    <row r="92" spans="1:7" ht="15.75" x14ac:dyDescent="0.2">
      <c r="A92" s="2" t="s">
        <v>10</v>
      </c>
      <c r="B92" s="8"/>
      <c r="C92" s="8"/>
      <c r="D92" s="8"/>
      <c r="E92" s="2"/>
      <c r="F92" s="24"/>
      <c r="G92" s="24"/>
    </row>
    <row r="93" spans="1:7" x14ac:dyDescent="0.2">
      <c r="A93" s="74" t="s">
        <v>102</v>
      </c>
      <c r="B93" s="2"/>
      <c r="C93" s="2"/>
      <c r="D93" s="2"/>
      <c r="E93" s="2"/>
      <c r="F93" s="24"/>
      <c r="G93" s="24"/>
    </row>
    <row r="94" spans="1:7" x14ac:dyDescent="0.2">
      <c r="C94" s="24"/>
      <c r="D94" s="24"/>
      <c r="E94" s="24"/>
      <c r="F94" s="24"/>
      <c r="G94" s="24"/>
    </row>
    <row r="95" spans="1:7" x14ac:dyDescent="0.2">
      <c r="B95" s="24"/>
      <c r="C95" s="24"/>
      <c r="D95" s="24"/>
      <c r="E95" s="24"/>
      <c r="F95" s="24"/>
      <c r="G95" s="24"/>
    </row>
    <row r="112" spans="1:2" x14ac:dyDescent="0.2">
      <c r="A112" s="120"/>
      <c r="B112" s="120"/>
    </row>
  </sheetData>
  <sheetProtection algorithmName="SHA-512" hashValue="F6zfDJANwdgmZ2ts+JhumlzR6iePsswZSpLv6Clis//dUKGbXXZ82ztyOBwIn+5Wl0wVHqvpN/H+OrgYqpnMUg==" saltValue="r8Z/ICKIcomqjLqwM2Uj2w==" spinCount="100000" sheet="1" objects="1" scenarios="1"/>
  <mergeCells count="91">
    <mergeCell ref="A86:E86"/>
    <mergeCell ref="A88:E88"/>
    <mergeCell ref="A8:F8"/>
    <mergeCell ref="A10:B10"/>
    <mergeCell ref="F10:F11"/>
    <mergeCell ref="A75:E75"/>
    <mergeCell ref="A81:F81"/>
    <mergeCell ref="A68:B68"/>
    <mergeCell ref="C68:E68"/>
    <mergeCell ref="A45:E45"/>
    <mergeCell ref="A47:F47"/>
    <mergeCell ref="A49:E49"/>
    <mergeCell ref="A50:E50"/>
    <mergeCell ref="A12:B12"/>
    <mergeCell ref="A29:E29"/>
    <mergeCell ref="A30:D30"/>
    <mergeCell ref="A2:D2"/>
    <mergeCell ref="A4:F4"/>
    <mergeCell ref="A5:D5"/>
    <mergeCell ref="A6:D6"/>
    <mergeCell ref="E5:F5"/>
    <mergeCell ref="E6:F6"/>
    <mergeCell ref="A112:B112"/>
    <mergeCell ref="A14:E14"/>
    <mergeCell ref="A15:E15"/>
    <mergeCell ref="A16:E16"/>
    <mergeCell ref="A17:E17"/>
    <mergeCell ref="A18:E18"/>
    <mergeCell ref="A79:D79"/>
    <mergeCell ref="A77:C77"/>
    <mergeCell ref="A31:E31"/>
    <mergeCell ref="A19:E19"/>
    <mergeCell ref="A20:E20"/>
    <mergeCell ref="A65:E65"/>
    <mergeCell ref="A66:E66"/>
    <mergeCell ref="A69:E69"/>
    <mergeCell ref="A73:E73"/>
    <mergeCell ref="A21:E21"/>
    <mergeCell ref="A22:E22"/>
    <mergeCell ref="A39:E39"/>
    <mergeCell ref="A40:E40"/>
    <mergeCell ref="A41:E41"/>
    <mergeCell ref="A32:F32"/>
    <mergeCell ref="A23:E23"/>
    <mergeCell ref="A24:E24"/>
    <mergeCell ref="A25:E25"/>
    <mergeCell ref="A26:E26"/>
    <mergeCell ref="A27:E27"/>
    <mergeCell ref="A28:E28"/>
    <mergeCell ref="A42:E42"/>
    <mergeCell ref="A44:E44"/>
    <mergeCell ref="A33:E33"/>
    <mergeCell ref="A35:E35"/>
    <mergeCell ref="A36:E36"/>
    <mergeCell ref="A37:E37"/>
    <mergeCell ref="A38:E38"/>
    <mergeCell ref="A87:E87"/>
    <mergeCell ref="A51:E51"/>
    <mergeCell ref="A52:E52"/>
    <mergeCell ref="A55:E55"/>
    <mergeCell ref="A56:E56"/>
    <mergeCell ref="A71:F71"/>
    <mergeCell ref="A60:E60"/>
    <mergeCell ref="A61:E61"/>
    <mergeCell ref="A62:E62"/>
    <mergeCell ref="A58:F58"/>
    <mergeCell ref="A54:E54"/>
    <mergeCell ref="A74:E74"/>
    <mergeCell ref="A83:E83"/>
    <mergeCell ref="A84:E84"/>
    <mergeCell ref="A63:E63"/>
    <mergeCell ref="A64:E64"/>
    <mergeCell ref="H32:M32"/>
    <mergeCell ref="M35:M37"/>
    <mergeCell ref="H36:L36"/>
    <mergeCell ref="H37:L37"/>
    <mergeCell ref="H35:L35"/>
    <mergeCell ref="H34:L34"/>
    <mergeCell ref="H33:L33"/>
    <mergeCell ref="H47:L47"/>
    <mergeCell ref="H48:J48"/>
    <mergeCell ref="K48:L48"/>
    <mergeCell ref="H49:J49"/>
    <mergeCell ref="K49:L49"/>
    <mergeCell ref="A67:E67"/>
    <mergeCell ref="H55:K55"/>
    <mergeCell ref="H50:J50"/>
    <mergeCell ref="K50:L50"/>
    <mergeCell ref="H52:L52"/>
    <mergeCell ref="H53:K53"/>
    <mergeCell ref="H54:K54"/>
  </mergeCells>
  <dataValidations count="6">
    <dataValidation type="list" allowBlank="1" showInputMessage="1" showErrorMessage="1" sqref="C10:C11" xr:uid="{00000000-0002-0000-0000-000000000000}">
      <formula1>$G$9:$R$9</formula1>
    </dataValidation>
    <dataValidation type="list" allowBlank="1" showInputMessage="1" showErrorMessage="1" sqref="F54" xr:uid="{00000000-0002-0000-0000-000001000000}">
      <formula1>$L$54:$L$55</formula1>
    </dataValidation>
    <dataValidation type="list" allowBlank="1" showInputMessage="1" showErrorMessage="1" sqref="F50" xr:uid="{00000000-0002-0000-0000-000002000000}">
      <formula1>$M$50:$Q$50</formula1>
    </dataValidation>
    <dataValidation type="list" allowBlank="1" showInputMessage="1" showErrorMessage="1" sqref="F49" xr:uid="{00000000-0002-0000-0000-000003000000}">
      <formula1>$M$48:$O$48</formula1>
    </dataValidation>
    <dataValidation type="list" allowBlank="1" showInputMessage="1" showErrorMessage="1" sqref="F36" xr:uid="{00000000-0002-0000-0000-000004000000}">
      <formula1>$M$33:$O$33</formula1>
    </dataValidation>
    <dataValidation type="list" allowBlank="1" showInputMessage="1" showErrorMessage="1" sqref="A2:D2" xr:uid="{00000000-0002-0000-0000-000005000000}">
      <formula1>$N$12:$N$25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0658-92FC-49D3-9C17-3C1FEF57DF98}">
  <dimension ref="A1:AI103"/>
  <sheetViews>
    <sheetView zoomScale="90" zoomScaleNormal="90" workbookViewId="0">
      <selection activeCell="A16" sqref="A16:XFD16"/>
    </sheetView>
  </sheetViews>
  <sheetFormatPr baseColWidth="10" defaultColWidth="10.85546875" defaultRowHeight="14.25" x14ac:dyDescent="0.2"/>
  <cols>
    <col min="1" max="2" width="10.85546875" style="25"/>
    <col min="3" max="3" width="13.7109375" style="25" customWidth="1"/>
    <col min="4" max="4" width="21" style="25" customWidth="1"/>
    <col min="5" max="5" width="12.5703125" style="25" customWidth="1"/>
    <col min="6" max="6" width="16.5703125" style="25" customWidth="1"/>
    <col min="7" max="7" width="16.140625" style="25" bestFit="1" customWidth="1"/>
    <col min="8" max="8" width="16" style="25" bestFit="1" customWidth="1"/>
    <col min="9" max="11" width="11" style="25" bestFit="1" customWidth="1"/>
    <col min="12" max="12" width="11" style="25" customWidth="1"/>
    <col min="13" max="13" width="15.85546875" style="25" customWidth="1"/>
    <col min="14" max="14" width="11" style="25" customWidth="1"/>
    <col min="15" max="17" width="14" style="25" bestFit="1" customWidth="1"/>
    <col min="18" max="16384" width="10.85546875" style="25"/>
  </cols>
  <sheetData>
    <row r="1" spans="1:35" ht="15" x14ac:dyDescent="0.2">
      <c r="A1" s="56"/>
      <c r="B1" s="57"/>
      <c r="C1" s="57"/>
      <c r="D1" s="57"/>
      <c r="E1" s="57"/>
      <c r="F1" s="58"/>
      <c r="G1" s="24"/>
    </row>
    <row r="2" spans="1:35" ht="15" x14ac:dyDescent="0.2">
      <c r="A2" s="128" t="s">
        <v>101</v>
      </c>
      <c r="B2" s="129"/>
      <c r="C2" s="129"/>
      <c r="D2" s="129"/>
      <c r="E2" s="24"/>
      <c r="F2" s="59"/>
      <c r="G2" s="24"/>
    </row>
    <row r="3" spans="1:35" ht="46.5" customHeight="1" thickBot="1" x14ac:dyDescent="0.25">
      <c r="A3" s="60"/>
      <c r="B3" s="61"/>
      <c r="C3" s="61"/>
      <c r="D3" s="62"/>
      <c r="E3" s="62"/>
      <c r="F3" s="6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31.5" customHeight="1" thickBot="1" x14ac:dyDescent="0.25">
      <c r="A4" s="149" t="s">
        <v>109</v>
      </c>
      <c r="B4" s="150"/>
      <c r="C4" s="150"/>
      <c r="D4" s="150"/>
      <c r="E4" s="150"/>
      <c r="F4" s="151"/>
      <c r="G4" s="24"/>
      <c r="Y4" s="3"/>
      <c r="Z4" s="3"/>
      <c r="AA4" s="3"/>
      <c r="AB4" s="3"/>
      <c r="AC4" s="3"/>
      <c r="AD4" s="3"/>
      <c r="AE4" s="3"/>
      <c r="AF4" s="3"/>
      <c r="AG4" s="3"/>
      <c r="AH4" s="3" t="s">
        <v>68</v>
      </c>
      <c r="AI4" s="3"/>
    </row>
    <row r="5" spans="1:35" ht="15" customHeight="1" x14ac:dyDescent="0.2">
      <c r="A5" s="133" t="s">
        <v>0</v>
      </c>
      <c r="B5" s="134"/>
      <c r="C5" s="134"/>
      <c r="D5" s="134"/>
      <c r="E5" s="137"/>
      <c r="F5" s="138"/>
      <c r="H5" s="24"/>
      <c r="Y5" s="3"/>
      <c r="Z5" s="3"/>
      <c r="AA5" s="3"/>
      <c r="AB5" s="3"/>
      <c r="AC5" s="3"/>
      <c r="AD5" s="3"/>
      <c r="AE5" s="3"/>
      <c r="AF5" s="3"/>
      <c r="AG5" s="3"/>
      <c r="AH5" s="3" t="s">
        <v>51</v>
      </c>
      <c r="AI5" s="3"/>
    </row>
    <row r="6" spans="1:35" ht="15" customHeight="1" thickBot="1" x14ac:dyDescent="0.25">
      <c r="A6" s="135" t="s">
        <v>22</v>
      </c>
      <c r="B6" s="136"/>
      <c r="C6" s="136"/>
      <c r="D6" s="136"/>
      <c r="E6" s="139"/>
      <c r="F6" s="140"/>
      <c r="G6" s="24"/>
      <c r="Y6" s="3"/>
      <c r="Z6" s="3"/>
      <c r="AA6" s="3"/>
      <c r="AB6" s="3"/>
      <c r="AC6" s="3"/>
      <c r="AD6" s="3"/>
      <c r="AE6" s="3"/>
      <c r="AF6" s="3"/>
      <c r="AG6" s="3"/>
      <c r="AH6" s="3" t="s">
        <v>50</v>
      </c>
      <c r="AI6" s="3"/>
    </row>
    <row r="7" spans="1:35" ht="15" thickBot="1" x14ac:dyDescent="0.25">
      <c r="A7" s="20"/>
      <c r="B7" s="20"/>
      <c r="C7" s="20"/>
      <c r="D7" s="1"/>
      <c r="E7" s="2"/>
      <c r="F7" s="24"/>
      <c r="G7" s="24"/>
      <c r="Y7" s="3"/>
      <c r="Z7" s="3"/>
      <c r="AA7" s="3"/>
      <c r="AB7" s="3"/>
      <c r="AC7" s="3"/>
      <c r="AD7" s="3"/>
      <c r="AE7" s="3"/>
      <c r="AF7" s="3"/>
      <c r="AG7" s="3"/>
      <c r="AH7" s="3" t="s">
        <v>28</v>
      </c>
      <c r="AI7" s="3"/>
    </row>
    <row r="8" spans="1:35" ht="15.75" thickBot="1" x14ac:dyDescent="0.25">
      <c r="A8" s="112" t="s">
        <v>26</v>
      </c>
      <c r="B8" s="113"/>
      <c r="C8" s="113"/>
      <c r="D8" s="113"/>
      <c r="E8" s="113"/>
      <c r="F8" s="114"/>
      <c r="G8" s="24"/>
      <c r="Y8" s="3"/>
      <c r="Z8" s="3"/>
      <c r="AA8" s="3"/>
      <c r="AB8" s="3"/>
      <c r="AC8" s="3"/>
      <c r="AD8" s="3"/>
      <c r="AE8" s="3"/>
      <c r="AF8" s="3"/>
      <c r="AG8" s="3"/>
      <c r="AH8" s="3" t="s">
        <v>53</v>
      </c>
      <c r="AI8" s="3"/>
    </row>
    <row r="9" spans="1:35" ht="17.45" customHeight="1" x14ac:dyDescent="0.2">
      <c r="A9" s="27"/>
      <c r="B9" s="27"/>
      <c r="C9" s="27"/>
      <c r="D9" s="27"/>
      <c r="E9" s="27"/>
      <c r="F9" s="27"/>
      <c r="G9" s="5">
        <v>0</v>
      </c>
      <c r="H9" s="5">
        <v>1</v>
      </c>
      <c r="I9" s="3">
        <v>2</v>
      </c>
      <c r="J9" s="5">
        <v>3</v>
      </c>
      <c r="K9" s="3">
        <v>4</v>
      </c>
      <c r="L9" s="5">
        <v>5</v>
      </c>
      <c r="M9" s="3">
        <v>6</v>
      </c>
      <c r="N9" s="5">
        <v>7</v>
      </c>
      <c r="O9" s="3">
        <v>8</v>
      </c>
      <c r="P9" s="3">
        <v>8</v>
      </c>
      <c r="Q9" s="5">
        <v>9</v>
      </c>
      <c r="R9" s="5">
        <v>10</v>
      </c>
      <c r="Y9" s="3"/>
      <c r="Z9" s="3"/>
      <c r="AA9" s="3"/>
      <c r="AB9" s="3"/>
      <c r="AC9" s="3"/>
      <c r="AD9" s="3"/>
      <c r="AE9" s="3"/>
      <c r="AF9" s="3"/>
      <c r="AG9" s="3"/>
      <c r="AH9" s="3" t="s">
        <v>49</v>
      </c>
      <c r="AI9" s="3"/>
    </row>
    <row r="10" spans="1:35" x14ac:dyDescent="0.2">
      <c r="A10" s="116" t="s">
        <v>1</v>
      </c>
      <c r="B10" s="116"/>
      <c r="C10" s="28">
        <v>1</v>
      </c>
      <c r="D10" s="2"/>
      <c r="F10" s="142" t="s">
        <v>83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Y10" s="3"/>
      <c r="Z10" s="3"/>
      <c r="AA10" s="3"/>
      <c r="AB10" s="3"/>
      <c r="AC10" s="3"/>
      <c r="AD10" s="3"/>
      <c r="AE10" s="3"/>
      <c r="AF10" s="3"/>
      <c r="AG10" s="3"/>
      <c r="AH10" s="3" t="s">
        <v>52</v>
      </c>
      <c r="AI10" s="3"/>
    </row>
    <row r="11" spans="1:35" x14ac:dyDescent="0.2">
      <c r="A11" s="55" t="s">
        <v>23</v>
      </c>
      <c r="B11" s="55"/>
      <c r="C11" s="28">
        <v>1</v>
      </c>
      <c r="D11" s="2"/>
      <c r="E11" s="4"/>
      <c r="F11" s="143"/>
      <c r="G11" s="5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Y11" s="3"/>
      <c r="Z11" s="3"/>
      <c r="AA11" s="3" t="s">
        <v>69</v>
      </c>
      <c r="AB11" s="3"/>
      <c r="AC11" s="3"/>
      <c r="AD11" s="3"/>
      <c r="AE11" s="3"/>
      <c r="AF11" s="3"/>
      <c r="AG11" s="3"/>
      <c r="AH11" s="3" t="s">
        <v>48</v>
      </c>
      <c r="AI11" s="3"/>
    </row>
    <row r="12" spans="1:35" x14ac:dyDescent="0.2">
      <c r="A12" s="116" t="s">
        <v>24</v>
      </c>
      <c r="B12" s="116"/>
      <c r="C12" s="29">
        <f>C11/C10</f>
        <v>1</v>
      </c>
      <c r="D12" s="2"/>
      <c r="E12" s="4"/>
      <c r="F12" s="24"/>
      <c r="G12" s="5"/>
      <c r="H12" s="3"/>
      <c r="I12" s="3"/>
      <c r="J12" s="3"/>
      <c r="K12" s="3"/>
      <c r="L12" s="3"/>
      <c r="M12" s="3"/>
      <c r="N12" s="3" t="s">
        <v>73</v>
      </c>
      <c r="O12" s="3"/>
      <c r="P12" s="3"/>
      <c r="Q12" s="3"/>
      <c r="R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17.45" customHeight="1" x14ac:dyDescent="0.2">
      <c r="A13" s="1"/>
      <c r="B13" s="1"/>
      <c r="C13" s="26"/>
      <c r="D13" s="2"/>
      <c r="E13" s="4"/>
      <c r="G13" s="5"/>
      <c r="H13" s="3"/>
      <c r="I13" s="3"/>
      <c r="J13" s="3"/>
      <c r="K13" s="3"/>
      <c r="L13" s="3"/>
      <c r="M13" s="3"/>
      <c r="N13" s="3" t="s">
        <v>78</v>
      </c>
      <c r="O13" s="3"/>
      <c r="P13" s="3"/>
      <c r="Q13" s="3"/>
      <c r="R13" s="3"/>
      <c r="Y13" s="3"/>
      <c r="Z13" s="3"/>
      <c r="AA13" s="3" t="s">
        <v>70</v>
      </c>
      <c r="AB13" s="3"/>
      <c r="AC13" s="3"/>
      <c r="AD13" s="3"/>
      <c r="AE13" s="3"/>
      <c r="AF13" s="3"/>
      <c r="AG13" s="3"/>
      <c r="AH13" s="3"/>
      <c r="AI13" s="3"/>
    </row>
    <row r="14" spans="1:35" x14ac:dyDescent="0.2">
      <c r="A14" s="116" t="s">
        <v>2</v>
      </c>
      <c r="B14" s="116"/>
      <c r="C14" s="116"/>
      <c r="D14" s="116"/>
      <c r="E14" s="116"/>
      <c r="F14" s="30">
        <v>0</v>
      </c>
      <c r="G14" s="5"/>
      <c r="H14" s="3"/>
      <c r="I14" s="3"/>
      <c r="J14" s="3"/>
      <c r="K14" s="3"/>
      <c r="L14" s="3"/>
      <c r="M14" s="3"/>
      <c r="N14" s="3" t="s">
        <v>80</v>
      </c>
      <c r="O14" s="3"/>
      <c r="P14" s="10">
        <v>986</v>
      </c>
      <c r="Q14" s="3"/>
      <c r="R14" s="3"/>
      <c r="Y14" s="3"/>
      <c r="Z14" s="3"/>
      <c r="AA14" s="3" t="s">
        <v>71</v>
      </c>
      <c r="AB14" s="3"/>
      <c r="AC14" s="3"/>
      <c r="AD14" s="3"/>
      <c r="AE14" s="3"/>
      <c r="AF14" s="3"/>
      <c r="AG14" s="3"/>
      <c r="AH14" s="3"/>
      <c r="AI14" s="3"/>
    </row>
    <row r="15" spans="1:35" x14ac:dyDescent="0.2">
      <c r="A15" s="116" t="s">
        <v>103</v>
      </c>
      <c r="B15" s="116"/>
      <c r="C15" s="116"/>
      <c r="D15" s="116"/>
      <c r="E15" s="116"/>
      <c r="F15" s="30">
        <v>0</v>
      </c>
      <c r="G15" s="5"/>
      <c r="H15" s="3"/>
      <c r="I15" s="3"/>
      <c r="J15" s="3"/>
      <c r="K15" s="3"/>
      <c r="L15" s="3"/>
      <c r="M15" s="3"/>
      <c r="N15" s="3" t="s">
        <v>100</v>
      </c>
      <c r="O15" s="3"/>
      <c r="P15" s="10">
        <v>1834</v>
      </c>
      <c r="Q15" s="3"/>
      <c r="R15" s="3"/>
      <c r="Y15" s="3"/>
      <c r="Z15" s="3"/>
      <c r="AA15" s="3" t="s">
        <v>73</v>
      </c>
      <c r="AB15" s="3"/>
      <c r="AC15" s="3"/>
      <c r="AD15" s="3"/>
      <c r="AE15" s="3"/>
      <c r="AF15" s="3"/>
      <c r="AG15" s="3"/>
      <c r="AH15" s="3"/>
      <c r="AI15" s="3"/>
    </row>
    <row r="16" spans="1:35" x14ac:dyDescent="0.2">
      <c r="A16" s="116" t="s">
        <v>56</v>
      </c>
      <c r="B16" s="116"/>
      <c r="C16" s="116"/>
      <c r="D16" s="116"/>
      <c r="E16" s="116"/>
      <c r="F16" s="30">
        <v>0</v>
      </c>
      <c r="G16" s="5"/>
      <c r="H16" s="3"/>
      <c r="I16" s="3"/>
      <c r="J16" s="3"/>
      <c r="K16" s="3"/>
      <c r="L16" s="3"/>
      <c r="M16" s="3"/>
      <c r="N16" s="3" t="s">
        <v>82</v>
      </c>
      <c r="O16" s="3"/>
      <c r="P16" s="10">
        <v>2386</v>
      </c>
      <c r="Q16" s="3"/>
      <c r="R16" s="3"/>
      <c r="Y16" s="3"/>
      <c r="Z16" s="3"/>
      <c r="AA16" s="3" t="s">
        <v>75</v>
      </c>
      <c r="AB16" s="3"/>
      <c r="AC16" s="3"/>
      <c r="AD16" s="3"/>
      <c r="AE16" s="3"/>
      <c r="AF16" s="3"/>
      <c r="AG16" s="3"/>
      <c r="AH16" s="3"/>
      <c r="AI16" s="3"/>
    </row>
    <row r="17" spans="1:35" x14ac:dyDescent="0.2">
      <c r="A17" s="116" t="s">
        <v>57</v>
      </c>
      <c r="B17" s="116"/>
      <c r="C17" s="116"/>
      <c r="D17" s="116"/>
      <c r="E17" s="116"/>
      <c r="F17" s="30">
        <v>0</v>
      </c>
      <c r="G17" s="5"/>
      <c r="H17" s="3"/>
      <c r="I17" s="3"/>
      <c r="J17" s="3"/>
      <c r="K17" s="3"/>
      <c r="L17" s="3"/>
      <c r="M17" s="3"/>
      <c r="N17" s="3" t="s">
        <v>70</v>
      </c>
      <c r="O17" s="3"/>
      <c r="P17" s="10">
        <v>2586</v>
      </c>
      <c r="Q17" s="3"/>
      <c r="R17" s="3"/>
      <c r="Y17" s="3"/>
      <c r="Z17" s="3"/>
      <c r="AA17" s="3" t="s">
        <v>76</v>
      </c>
      <c r="AB17" s="3"/>
      <c r="AC17" s="3"/>
      <c r="AD17" s="3"/>
      <c r="AE17" s="3"/>
      <c r="AF17" s="3"/>
      <c r="AG17" s="3"/>
      <c r="AH17" s="3"/>
      <c r="AI17" s="3"/>
    </row>
    <row r="18" spans="1:35" x14ac:dyDescent="0.2">
      <c r="A18" s="116" t="s">
        <v>58</v>
      </c>
      <c r="B18" s="116"/>
      <c r="C18" s="116"/>
      <c r="D18" s="116"/>
      <c r="E18" s="116"/>
      <c r="F18" s="30">
        <v>0</v>
      </c>
      <c r="G18" s="5"/>
      <c r="H18" s="3"/>
      <c r="I18" s="3"/>
      <c r="J18" s="3"/>
      <c r="K18" s="3"/>
      <c r="L18" s="3"/>
      <c r="M18" s="3"/>
      <c r="N18" s="3" t="s">
        <v>69</v>
      </c>
      <c r="O18" s="3"/>
      <c r="P18" s="10">
        <v>2786</v>
      </c>
      <c r="Q18" s="3"/>
      <c r="R18" s="3"/>
      <c r="Y18" s="3"/>
      <c r="Z18" s="3"/>
      <c r="AA18" s="3" t="s">
        <v>77</v>
      </c>
      <c r="AB18" s="3"/>
      <c r="AC18" s="3"/>
      <c r="AD18" s="3"/>
      <c r="AE18" s="3"/>
      <c r="AF18" s="3"/>
      <c r="AG18" s="3"/>
      <c r="AH18" s="3"/>
      <c r="AI18" s="3"/>
    </row>
    <row r="19" spans="1:35" x14ac:dyDescent="0.2">
      <c r="A19" s="116" t="s">
        <v>3</v>
      </c>
      <c r="B19" s="116"/>
      <c r="C19" s="116"/>
      <c r="D19" s="116"/>
      <c r="E19" s="116"/>
      <c r="F19" s="30">
        <v>0</v>
      </c>
      <c r="G19" s="5"/>
      <c r="H19" s="3"/>
      <c r="I19" s="3"/>
      <c r="J19" s="3"/>
      <c r="K19" s="3"/>
      <c r="L19" s="3"/>
      <c r="M19" s="3"/>
      <c r="N19" s="3" t="s">
        <v>79</v>
      </c>
      <c r="O19" s="3"/>
      <c r="P19" s="10">
        <v>2986</v>
      </c>
      <c r="Q19" s="3"/>
      <c r="R19" s="3"/>
      <c r="Y19" s="3"/>
      <c r="Z19" s="3"/>
      <c r="AA19" s="3" t="s">
        <v>78</v>
      </c>
      <c r="AB19" s="3"/>
      <c r="AC19" s="3"/>
      <c r="AD19" s="3"/>
      <c r="AE19" s="3"/>
      <c r="AF19" s="3"/>
      <c r="AG19" s="3"/>
      <c r="AH19" s="3"/>
      <c r="AI19" s="3"/>
    </row>
    <row r="20" spans="1:35" x14ac:dyDescent="0.2">
      <c r="A20" s="116" t="s">
        <v>4</v>
      </c>
      <c r="B20" s="116"/>
      <c r="C20" s="116"/>
      <c r="D20" s="116"/>
      <c r="E20" s="116"/>
      <c r="F20" s="30">
        <v>0</v>
      </c>
      <c r="G20" s="5"/>
      <c r="H20" s="3"/>
      <c r="I20" s="3"/>
      <c r="J20" s="3"/>
      <c r="K20" s="3"/>
      <c r="L20" s="3"/>
      <c r="M20" s="3"/>
      <c r="N20" s="3" t="s">
        <v>74</v>
      </c>
      <c r="O20" s="3"/>
      <c r="P20" s="10">
        <v>755</v>
      </c>
      <c r="Q20" s="3"/>
      <c r="R20" s="3"/>
      <c r="Y20" s="3"/>
      <c r="Z20" s="3"/>
      <c r="AA20" s="3" t="s">
        <v>79</v>
      </c>
      <c r="AB20" s="3"/>
      <c r="AC20" s="3"/>
      <c r="AD20" s="3"/>
      <c r="AE20" s="3"/>
      <c r="AF20" s="3"/>
      <c r="AG20" s="3"/>
      <c r="AH20" s="3"/>
      <c r="AI20" s="3"/>
    </row>
    <row r="21" spans="1:35" x14ac:dyDescent="0.2">
      <c r="A21" s="116" t="s">
        <v>104</v>
      </c>
      <c r="B21" s="116"/>
      <c r="C21" s="116"/>
      <c r="D21" s="116"/>
      <c r="E21" s="116"/>
      <c r="F21" s="30">
        <v>0</v>
      </c>
      <c r="G21" s="5"/>
      <c r="H21" s="3"/>
      <c r="I21" s="3"/>
      <c r="J21" s="3"/>
      <c r="K21" s="3"/>
      <c r="L21" s="3"/>
      <c r="M21" s="3"/>
      <c r="N21" s="3" t="s">
        <v>94</v>
      </c>
      <c r="O21" s="3"/>
      <c r="P21" s="10">
        <v>611</v>
      </c>
      <c r="Q21" s="3"/>
      <c r="R21" s="3"/>
      <c r="Y21" s="3"/>
      <c r="Z21" s="3"/>
      <c r="AA21" s="3" t="s">
        <v>80</v>
      </c>
      <c r="AB21" s="3"/>
      <c r="AC21" s="3"/>
      <c r="AD21" s="3"/>
      <c r="AE21" s="3"/>
      <c r="AF21" s="3"/>
      <c r="AG21" s="3"/>
      <c r="AH21" s="3"/>
      <c r="AI21" s="3"/>
    </row>
    <row r="22" spans="1:35" x14ac:dyDescent="0.2">
      <c r="A22" s="116" t="s">
        <v>105</v>
      </c>
      <c r="B22" s="116"/>
      <c r="C22" s="116"/>
      <c r="D22" s="116"/>
      <c r="E22" s="116"/>
      <c r="F22" s="30">
        <v>0</v>
      </c>
      <c r="G22" s="5"/>
      <c r="H22" s="3"/>
      <c r="I22" s="3"/>
      <c r="J22" s="3"/>
      <c r="K22" s="3"/>
      <c r="L22" s="3"/>
      <c r="M22" s="3"/>
      <c r="N22" s="3" t="s">
        <v>77</v>
      </c>
      <c r="O22" s="3"/>
      <c r="P22" s="10">
        <v>528</v>
      </c>
      <c r="Q22" s="3"/>
      <c r="R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x14ac:dyDescent="0.2">
      <c r="A23" s="116" t="s">
        <v>106</v>
      </c>
      <c r="B23" s="116"/>
      <c r="C23" s="116"/>
      <c r="D23" s="116"/>
      <c r="E23" s="116"/>
      <c r="F23" s="30">
        <v>0</v>
      </c>
      <c r="G23" s="5"/>
      <c r="H23" s="3"/>
      <c r="I23" s="3"/>
      <c r="J23" s="3"/>
      <c r="K23" s="3"/>
      <c r="L23" s="3"/>
      <c r="M23" s="3"/>
      <c r="N23" s="3" t="s">
        <v>95</v>
      </c>
      <c r="O23" s="3"/>
      <c r="P23" s="10">
        <v>500</v>
      </c>
      <c r="Q23" s="3"/>
      <c r="R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x14ac:dyDescent="0.2">
      <c r="A24" s="116" t="s">
        <v>59</v>
      </c>
      <c r="B24" s="116"/>
      <c r="C24" s="116"/>
      <c r="D24" s="116"/>
      <c r="E24" s="116"/>
      <c r="F24" s="30">
        <v>0</v>
      </c>
      <c r="G24" s="5"/>
      <c r="H24" s="3"/>
      <c r="I24" s="3"/>
      <c r="J24" s="3"/>
      <c r="K24" s="3"/>
      <c r="L24" s="3"/>
      <c r="M24" s="3"/>
      <c r="N24" s="3" t="s">
        <v>96</v>
      </c>
      <c r="O24" s="3"/>
      <c r="P24" s="10">
        <v>477</v>
      </c>
      <c r="Q24" s="3"/>
      <c r="R24" s="3"/>
    </row>
    <row r="25" spans="1:35" x14ac:dyDescent="0.2">
      <c r="A25" s="116" t="s">
        <v>5</v>
      </c>
      <c r="B25" s="116"/>
      <c r="C25" s="116"/>
      <c r="D25" s="116"/>
      <c r="E25" s="116"/>
      <c r="F25" s="30">
        <v>0</v>
      </c>
      <c r="G25" s="5"/>
      <c r="H25" s="3"/>
      <c r="I25" s="3"/>
      <c r="J25" s="3"/>
      <c r="K25" s="3"/>
      <c r="L25" s="3"/>
      <c r="M25" s="3"/>
      <c r="N25" s="3"/>
      <c r="O25" s="3"/>
      <c r="P25" s="10">
        <v>431</v>
      </c>
      <c r="Q25" s="3"/>
      <c r="R25" s="3"/>
    </row>
    <row r="26" spans="1:35" x14ac:dyDescent="0.2">
      <c r="A26" s="116" t="s">
        <v>107</v>
      </c>
      <c r="B26" s="116"/>
      <c r="C26" s="116"/>
      <c r="D26" s="116"/>
      <c r="E26" s="116"/>
      <c r="F26" s="30">
        <v>0</v>
      </c>
      <c r="G26" s="24"/>
    </row>
    <row r="27" spans="1:35" x14ac:dyDescent="0.2">
      <c r="A27" s="116" t="s">
        <v>6</v>
      </c>
      <c r="B27" s="116"/>
      <c r="C27" s="116"/>
      <c r="D27" s="116"/>
      <c r="E27" s="116"/>
      <c r="F27" s="30">
        <v>0</v>
      </c>
      <c r="G27" s="24"/>
    </row>
    <row r="28" spans="1:35" ht="23.25" customHeight="1" x14ac:dyDescent="0.2">
      <c r="A28" s="115" t="s">
        <v>108</v>
      </c>
      <c r="B28" s="115"/>
      <c r="C28" s="115"/>
      <c r="D28" s="115"/>
      <c r="E28" s="115"/>
      <c r="F28" s="30">
        <v>0</v>
      </c>
      <c r="G28" s="24"/>
    </row>
    <row r="29" spans="1:35" x14ac:dyDescent="0.2">
      <c r="A29" s="152" t="s">
        <v>60</v>
      </c>
      <c r="B29" s="152"/>
      <c r="C29" s="152"/>
      <c r="D29" s="152"/>
      <c r="F29" s="6"/>
      <c r="G29" s="24"/>
    </row>
    <row r="30" spans="1:35" ht="15" thickBot="1" x14ac:dyDescent="0.25">
      <c r="A30" s="126" t="s">
        <v>11</v>
      </c>
      <c r="B30" s="126"/>
      <c r="C30" s="126"/>
      <c r="D30" s="126"/>
      <c r="E30" s="126"/>
      <c r="F30" s="31">
        <f>SUM(F14:F28)</f>
        <v>0</v>
      </c>
      <c r="G30" s="24"/>
    </row>
    <row r="31" spans="1:35" ht="15.75" thickBot="1" x14ac:dyDescent="0.25">
      <c r="A31" s="119"/>
      <c r="B31" s="119"/>
      <c r="C31" s="119"/>
      <c r="D31" s="119"/>
      <c r="E31" s="119"/>
      <c r="F31" s="119"/>
      <c r="G31" s="24"/>
      <c r="H31" s="85" t="s">
        <v>46</v>
      </c>
      <c r="I31" s="86"/>
      <c r="J31" s="86"/>
      <c r="K31" s="86"/>
      <c r="L31" s="86"/>
      <c r="M31" s="87"/>
    </row>
    <row r="32" spans="1:35" ht="15" customHeight="1" thickBot="1" x14ac:dyDescent="0.25">
      <c r="A32" s="117" t="s">
        <v>88</v>
      </c>
      <c r="B32" s="118"/>
      <c r="C32" s="118"/>
      <c r="D32" s="118"/>
      <c r="E32" s="118"/>
      <c r="F32" s="34"/>
      <c r="G32" s="33"/>
      <c r="H32" s="105" t="s">
        <v>54</v>
      </c>
      <c r="I32" s="106"/>
      <c r="J32" s="106"/>
      <c r="K32" s="106"/>
      <c r="L32" s="106"/>
      <c r="M32" s="75">
        <v>0</v>
      </c>
      <c r="N32" s="76">
        <v>112500</v>
      </c>
      <c r="O32" s="76">
        <v>300000</v>
      </c>
    </row>
    <row r="33" spans="1:18" ht="14.1" customHeight="1" x14ac:dyDescent="0.2">
      <c r="A33" s="35"/>
      <c r="B33" s="36"/>
      <c r="C33" s="36"/>
      <c r="D33" s="36"/>
      <c r="E33" s="36"/>
      <c r="F33" s="37"/>
      <c r="G33" s="33"/>
      <c r="H33" s="105" t="s">
        <v>55</v>
      </c>
      <c r="I33" s="106"/>
      <c r="J33" s="106"/>
      <c r="K33" s="106"/>
      <c r="L33" s="106"/>
      <c r="M33" s="75">
        <v>112500</v>
      </c>
    </row>
    <row r="34" spans="1:18" ht="26.45" customHeight="1" x14ac:dyDescent="0.2">
      <c r="A34" s="102" t="s">
        <v>84</v>
      </c>
      <c r="B34" s="102"/>
      <c r="C34" s="102"/>
      <c r="D34" s="102"/>
      <c r="E34" s="102"/>
      <c r="F34" s="38">
        <v>0</v>
      </c>
      <c r="H34" s="105" t="s">
        <v>81</v>
      </c>
      <c r="I34" s="106"/>
      <c r="J34" s="106"/>
      <c r="K34" s="106"/>
      <c r="L34" s="106"/>
      <c r="M34" s="99" t="s">
        <v>61</v>
      </c>
    </row>
    <row r="35" spans="1:18" ht="29.1" customHeight="1" x14ac:dyDescent="0.2">
      <c r="A35" s="102" t="s">
        <v>85</v>
      </c>
      <c r="B35" s="102"/>
      <c r="C35" s="102"/>
      <c r="D35" s="102"/>
      <c r="E35" s="102"/>
      <c r="F35" s="38">
        <v>0</v>
      </c>
      <c r="H35" s="101" t="s">
        <v>39</v>
      </c>
      <c r="I35" s="102"/>
      <c r="J35" s="102"/>
      <c r="K35" s="102"/>
      <c r="L35" s="102"/>
      <c r="M35" s="99"/>
    </row>
    <row r="36" spans="1:18" ht="39.6" customHeight="1" thickBot="1" x14ac:dyDescent="0.25">
      <c r="A36" s="102" t="s">
        <v>92</v>
      </c>
      <c r="B36" s="102"/>
      <c r="C36" s="102"/>
      <c r="D36" s="102"/>
      <c r="E36" s="102"/>
      <c r="F36" s="38">
        <v>0</v>
      </c>
      <c r="H36" s="103" t="s">
        <v>40</v>
      </c>
      <c r="I36" s="104"/>
      <c r="J36" s="104"/>
      <c r="K36" s="104"/>
      <c r="L36" s="104"/>
      <c r="M36" s="100"/>
    </row>
    <row r="37" spans="1:18" ht="14.45" customHeight="1" x14ac:dyDescent="0.2">
      <c r="A37" s="106" t="s">
        <v>93</v>
      </c>
      <c r="B37" s="106"/>
      <c r="C37" s="106"/>
      <c r="D37" s="106"/>
      <c r="E37" s="106"/>
      <c r="F37" s="39">
        <f>(F36*1.7)*100/70</f>
        <v>0</v>
      </c>
    </row>
    <row r="38" spans="1:18" ht="14.1" customHeight="1" x14ac:dyDescent="0.2">
      <c r="A38" s="106" t="s">
        <v>86</v>
      </c>
      <c r="B38" s="106"/>
      <c r="C38" s="106"/>
      <c r="D38" s="106"/>
      <c r="E38" s="106"/>
      <c r="F38" s="38">
        <v>0</v>
      </c>
    </row>
    <row r="39" spans="1:18" ht="14.45" customHeight="1" x14ac:dyDescent="0.2">
      <c r="A39" s="106" t="s">
        <v>87</v>
      </c>
      <c r="B39" s="106"/>
      <c r="C39" s="106"/>
      <c r="D39" s="106"/>
      <c r="E39" s="106"/>
      <c r="F39" s="39">
        <f>F38*2.5</f>
        <v>0</v>
      </c>
    </row>
    <row r="40" spans="1:18" ht="15" customHeight="1" x14ac:dyDescent="0.2">
      <c r="A40" s="106" t="s">
        <v>89</v>
      </c>
      <c r="B40" s="106"/>
      <c r="C40" s="106"/>
      <c r="D40" s="106"/>
      <c r="E40" s="106"/>
      <c r="F40" s="38">
        <v>0</v>
      </c>
    </row>
    <row r="41" spans="1:18" ht="15" customHeight="1" x14ac:dyDescent="0.2">
      <c r="A41" s="106" t="s">
        <v>21</v>
      </c>
      <c r="B41" s="106"/>
      <c r="C41" s="106"/>
      <c r="D41" s="106"/>
      <c r="E41" s="106"/>
      <c r="F41" s="39">
        <f>(F34-F35+F37+F39+F40)</f>
        <v>0</v>
      </c>
    </row>
    <row r="42" spans="1:18" x14ac:dyDescent="0.2">
      <c r="A42" s="32"/>
      <c r="B42" s="21"/>
      <c r="C42" s="21"/>
      <c r="D42" s="21"/>
      <c r="E42" s="21"/>
      <c r="F42" s="22"/>
    </row>
    <row r="43" spans="1:18" ht="15" customHeight="1" x14ac:dyDescent="0.2">
      <c r="A43" s="106" t="s">
        <v>13</v>
      </c>
      <c r="B43" s="106"/>
      <c r="C43" s="106"/>
      <c r="D43" s="106"/>
      <c r="E43" s="106"/>
      <c r="F43" s="38">
        <v>0</v>
      </c>
    </row>
    <row r="44" spans="1:18" ht="15" customHeight="1" x14ac:dyDescent="0.2">
      <c r="A44" s="110" t="s">
        <v>14</v>
      </c>
      <c r="B44" s="110"/>
      <c r="C44" s="110"/>
      <c r="D44" s="110"/>
      <c r="E44" s="110"/>
      <c r="F44" s="40">
        <f>F41-F43</f>
        <v>0</v>
      </c>
    </row>
    <row r="45" spans="1:18" ht="15" customHeight="1" thickBot="1" x14ac:dyDescent="0.25">
      <c r="F45" s="65"/>
    </row>
    <row r="46" spans="1:18" ht="15" customHeight="1" thickBot="1" x14ac:dyDescent="0.25">
      <c r="A46" s="110" t="s">
        <v>47</v>
      </c>
      <c r="B46" s="110"/>
      <c r="C46" s="110"/>
      <c r="D46" s="110"/>
      <c r="E46" s="110"/>
      <c r="F46" s="110"/>
      <c r="H46" s="90" t="s">
        <v>15</v>
      </c>
      <c r="I46" s="91"/>
      <c r="J46" s="91"/>
      <c r="K46" s="91"/>
      <c r="L46" s="92"/>
    </row>
    <row r="47" spans="1:18" ht="14.1" customHeight="1" x14ac:dyDescent="0.2">
      <c r="A47" s="41"/>
      <c r="B47" s="42"/>
      <c r="C47" s="42"/>
      <c r="D47" s="42"/>
      <c r="E47" s="42"/>
      <c r="F47" s="43"/>
      <c r="H47" s="93" t="s">
        <v>19</v>
      </c>
      <c r="I47" s="94"/>
      <c r="J47" s="94"/>
      <c r="K47" s="95">
        <v>30000</v>
      </c>
      <c r="L47" s="96"/>
      <c r="M47" s="54">
        <v>30000</v>
      </c>
      <c r="N47" s="54">
        <v>50000</v>
      </c>
      <c r="O47" s="54">
        <v>0</v>
      </c>
      <c r="P47" s="3"/>
      <c r="Q47" s="3"/>
      <c r="R47" s="3"/>
    </row>
    <row r="48" spans="1:18" ht="15" customHeight="1" x14ac:dyDescent="0.2">
      <c r="A48" s="106" t="s">
        <v>16</v>
      </c>
      <c r="B48" s="106"/>
      <c r="C48" s="106"/>
      <c r="D48" s="106"/>
      <c r="E48" s="106"/>
      <c r="F48" s="38">
        <v>0</v>
      </c>
      <c r="H48" s="88" t="s">
        <v>29</v>
      </c>
      <c r="I48" s="89"/>
      <c r="J48" s="89"/>
      <c r="K48" s="97">
        <v>50000</v>
      </c>
      <c r="L48" s="98"/>
      <c r="M48" s="3"/>
      <c r="N48" s="3"/>
      <c r="O48" s="3"/>
      <c r="P48" s="3"/>
      <c r="Q48" s="3"/>
      <c r="R48" s="3"/>
    </row>
    <row r="49" spans="1:18" ht="15" customHeight="1" thickBot="1" x14ac:dyDescent="0.25">
      <c r="A49" s="106" t="s">
        <v>17</v>
      </c>
      <c r="B49" s="106"/>
      <c r="C49" s="106"/>
      <c r="D49" s="106"/>
      <c r="E49" s="106"/>
      <c r="F49" s="38">
        <v>0</v>
      </c>
      <c r="H49" s="81" t="s">
        <v>30</v>
      </c>
      <c r="I49" s="82"/>
      <c r="J49" s="82"/>
      <c r="K49" s="83">
        <v>15000</v>
      </c>
      <c r="L49" s="84"/>
      <c r="M49" s="54">
        <v>0</v>
      </c>
      <c r="N49" s="54">
        <v>15000</v>
      </c>
      <c r="O49" s="54">
        <v>30000</v>
      </c>
      <c r="P49" s="54">
        <v>45000</v>
      </c>
      <c r="Q49" s="54">
        <v>60000</v>
      </c>
      <c r="R49" s="3"/>
    </row>
    <row r="50" spans="1:18" ht="15" customHeight="1" thickBot="1" x14ac:dyDescent="0.25">
      <c r="A50" s="106" t="s">
        <v>18</v>
      </c>
      <c r="B50" s="106"/>
      <c r="C50" s="106"/>
      <c r="D50" s="106"/>
      <c r="E50" s="106"/>
      <c r="F50" s="39">
        <f>SUM(F48:F49)</f>
        <v>0</v>
      </c>
      <c r="M50" s="3"/>
      <c r="N50" s="3"/>
      <c r="O50" s="3"/>
      <c r="P50" s="3"/>
      <c r="Q50" s="3"/>
      <c r="R50" s="3"/>
    </row>
    <row r="51" spans="1:18" ht="15" customHeight="1" thickBot="1" x14ac:dyDescent="0.25">
      <c r="A51" s="110" t="s">
        <v>20</v>
      </c>
      <c r="B51" s="110"/>
      <c r="C51" s="110"/>
      <c r="D51" s="110"/>
      <c r="E51" s="110"/>
      <c r="F51" s="40">
        <f>IF(F44-F50&gt;0,F44-F50,0)</f>
        <v>0</v>
      </c>
      <c r="H51" s="85" t="s">
        <v>32</v>
      </c>
      <c r="I51" s="86"/>
      <c r="J51" s="86"/>
      <c r="K51" s="86"/>
      <c r="L51" s="87"/>
    </row>
    <row r="52" spans="1:18" ht="15" customHeight="1" x14ac:dyDescent="0.2">
      <c r="A52" s="66"/>
      <c r="B52" s="24"/>
      <c r="C52" s="24"/>
      <c r="D52" s="24"/>
      <c r="E52" s="24"/>
      <c r="F52" s="66"/>
      <c r="H52" s="88" t="s">
        <v>33</v>
      </c>
      <c r="I52" s="89"/>
      <c r="J52" s="89"/>
      <c r="K52" s="89"/>
      <c r="L52" s="67" t="s">
        <v>36</v>
      </c>
    </row>
    <row r="53" spans="1:18" ht="15" customHeight="1" x14ac:dyDescent="0.2">
      <c r="A53" s="111" t="s">
        <v>31</v>
      </c>
      <c r="B53" s="111"/>
      <c r="C53" s="111"/>
      <c r="D53" s="111"/>
      <c r="E53" s="111"/>
      <c r="F53" s="77">
        <v>0</v>
      </c>
      <c r="H53" s="88" t="s">
        <v>35</v>
      </c>
      <c r="I53" s="89"/>
      <c r="J53" s="89"/>
      <c r="K53" s="89"/>
      <c r="L53" s="68">
        <v>6.6666666666666666E-2</v>
      </c>
    </row>
    <row r="54" spans="1:18" ht="15" customHeight="1" thickBot="1" x14ac:dyDescent="0.25">
      <c r="A54" s="111" t="s">
        <v>37</v>
      </c>
      <c r="B54" s="111"/>
      <c r="C54" s="111"/>
      <c r="D54" s="111"/>
      <c r="E54" s="111"/>
      <c r="F54" s="69">
        <f>F51*F53</f>
        <v>0</v>
      </c>
      <c r="H54" s="81" t="s">
        <v>34</v>
      </c>
      <c r="I54" s="82"/>
      <c r="J54" s="82"/>
      <c r="K54" s="82"/>
      <c r="L54" s="70">
        <v>0.1</v>
      </c>
    </row>
    <row r="55" spans="1:18" ht="15" customHeight="1" x14ac:dyDescent="0.2">
      <c r="A55" s="111" t="s">
        <v>38</v>
      </c>
      <c r="B55" s="111"/>
      <c r="C55" s="111"/>
      <c r="D55" s="111"/>
      <c r="E55" s="111"/>
      <c r="F55" s="69">
        <f>F54/12</f>
        <v>0</v>
      </c>
    </row>
    <row r="56" spans="1:18" ht="15" thickBot="1" x14ac:dyDescent="0.25">
      <c r="A56" s="44"/>
      <c r="B56" s="44"/>
      <c r="C56" s="44"/>
      <c r="D56" s="44"/>
      <c r="E56" s="44"/>
      <c r="F56" s="44"/>
      <c r="G56" s="24"/>
    </row>
    <row r="57" spans="1:18" ht="15.75" thickBot="1" x14ac:dyDescent="0.25">
      <c r="A57" s="112" t="s">
        <v>112</v>
      </c>
      <c r="B57" s="113"/>
      <c r="C57" s="113"/>
      <c r="D57" s="113"/>
      <c r="E57" s="113"/>
      <c r="F57" s="114"/>
      <c r="G57" s="24"/>
    </row>
    <row r="58" spans="1:18" ht="15" x14ac:dyDescent="0.2">
      <c r="A58" s="45"/>
      <c r="B58" s="45"/>
      <c r="C58" s="45"/>
      <c r="D58" s="45"/>
      <c r="E58" s="45"/>
      <c r="F58" s="45"/>
      <c r="G58" s="24"/>
    </row>
    <row r="59" spans="1:18" x14ac:dyDescent="0.2">
      <c r="A59" s="115" t="s">
        <v>62</v>
      </c>
      <c r="B59" s="115"/>
      <c r="C59" s="115"/>
      <c r="D59" s="115"/>
      <c r="E59" s="115"/>
      <c r="F59" s="30">
        <v>0</v>
      </c>
      <c r="G59" s="24"/>
    </row>
    <row r="60" spans="1:18" x14ac:dyDescent="0.2">
      <c r="A60" s="115" t="s">
        <v>63</v>
      </c>
      <c r="B60" s="115"/>
      <c r="C60" s="115"/>
      <c r="D60" s="115"/>
      <c r="E60" s="115"/>
      <c r="F60" s="30">
        <v>0</v>
      </c>
      <c r="G60" s="24"/>
    </row>
    <row r="61" spans="1:18" x14ac:dyDescent="0.2">
      <c r="A61" s="115" t="s">
        <v>7</v>
      </c>
      <c r="B61" s="115"/>
      <c r="C61" s="115"/>
      <c r="D61" s="115"/>
      <c r="E61" s="115"/>
      <c r="F61" s="30">
        <v>0</v>
      </c>
      <c r="G61" s="24"/>
    </row>
    <row r="62" spans="1:18" x14ac:dyDescent="0.2">
      <c r="A62" s="115" t="s">
        <v>64</v>
      </c>
      <c r="B62" s="115"/>
      <c r="C62" s="115"/>
      <c r="D62" s="115"/>
      <c r="E62" s="115"/>
      <c r="F62" s="30">
        <v>0</v>
      </c>
      <c r="G62" s="24"/>
    </row>
    <row r="63" spans="1:18" x14ac:dyDescent="0.2">
      <c r="A63" s="115" t="s">
        <v>8</v>
      </c>
      <c r="B63" s="115"/>
      <c r="C63" s="115"/>
      <c r="D63" s="115"/>
      <c r="E63" s="115"/>
      <c r="F63" s="30">
        <v>0</v>
      </c>
      <c r="G63" s="24"/>
    </row>
    <row r="64" spans="1:18" x14ac:dyDescent="0.2">
      <c r="A64" s="115" t="s">
        <v>65</v>
      </c>
      <c r="B64" s="115"/>
      <c r="C64" s="115"/>
      <c r="D64" s="115"/>
      <c r="E64" s="115"/>
      <c r="F64" s="30">
        <v>0</v>
      </c>
      <c r="G64" s="24"/>
    </row>
    <row r="65" spans="1:27" x14ac:dyDescent="0.2">
      <c r="A65" s="115" t="s">
        <v>91</v>
      </c>
      <c r="B65" s="115"/>
      <c r="C65" s="115"/>
      <c r="D65" s="115"/>
      <c r="E65" s="115"/>
      <c r="F65" s="30">
        <v>0</v>
      </c>
      <c r="G65" s="24"/>
      <c r="V65" s="53" t="s">
        <v>69</v>
      </c>
      <c r="W65" s="3"/>
      <c r="X65" s="3"/>
      <c r="Y65" s="3"/>
      <c r="Z65" s="3"/>
      <c r="AA65" s="3"/>
    </row>
    <row r="66" spans="1:27" x14ac:dyDescent="0.2">
      <c r="A66" s="78" t="s">
        <v>116</v>
      </c>
      <c r="B66" s="79"/>
      <c r="C66" s="79"/>
      <c r="D66" s="79"/>
      <c r="E66" s="80"/>
      <c r="F66" s="30">
        <v>0</v>
      </c>
      <c r="G66" s="24"/>
      <c r="V66" s="53"/>
      <c r="W66" s="3"/>
      <c r="X66" s="3"/>
      <c r="Y66" s="3"/>
      <c r="Z66" s="3"/>
      <c r="AA66" s="3"/>
    </row>
    <row r="67" spans="1:27" ht="14.1" customHeight="1" x14ac:dyDescent="0.2">
      <c r="A67" s="78" t="s">
        <v>113</v>
      </c>
      <c r="B67" s="80"/>
      <c r="C67" s="145"/>
      <c r="D67" s="146"/>
      <c r="E67" s="147"/>
      <c r="F67" s="30">
        <v>0</v>
      </c>
      <c r="G67" s="24"/>
      <c r="V67" s="53" t="s">
        <v>70</v>
      </c>
      <c r="W67" s="3"/>
      <c r="X67" s="3"/>
      <c r="Y67" s="3"/>
      <c r="Z67" s="3"/>
      <c r="AA67" s="3"/>
    </row>
    <row r="68" spans="1:27" ht="15" x14ac:dyDescent="0.2">
      <c r="A68" s="127" t="s">
        <v>114</v>
      </c>
      <c r="B68" s="127"/>
      <c r="C68" s="127"/>
      <c r="D68" s="127"/>
      <c r="E68" s="127"/>
      <c r="F68" s="46">
        <f>SUM(F59:F67)</f>
        <v>0</v>
      </c>
      <c r="G68" s="24"/>
      <c r="V68" s="53" t="s">
        <v>71</v>
      </c>
      <c r="W68" s="3"/>
      <c r="X68" s="3"/>
      <c r="Y68" s="3"/>
      <c r="Z68" s="3"/>
      <c r="AA68" s="3"/>
    </row>
    <row r="69" spans="1:27" ht="11.25" customHeight="1" thickBot="1" x14ac:dyDescent="0.25">
      <c r="A69" s="2"/>
      <c r="B69" s="2"/>
      <c r="C69" s="2"/>
      <c r="D69" s="2"/>
      <c r="E69" s="6"/>
      <c r="F69" s="24"/>
      <c r="G69" s="24"/>
      <c r="V69" s="53" t="s">
        <v>72</v>
      </c>
      <c r="W69" s="3"/>
      <c r="X69" s="3"/>
      <c r="Y69" s="3"/>
      <c r="Z69" s="3"/>
      <c r="AA69" s="3"/>
    </row>
    <row r="70" spans="1:27" ht="15.75" thickBot="1" x14ac:dyDescent="0.25">
      <c r="A70" s="112" t="s">
        <v>112</v>
      </c>
      <c r="B70" s="113"/>
      <c r="C70" s="113"/>
      <c r="D70" s="113"/>
      <c r="E70" s="113"/>
      <c r="F70" s="114"/>
      <c r="G70" s="24"/>
      <c r="V70" s="53" t="s">
        <v>73</v>
      </c>
      <c r="W70" s="3"/>
      <c r="X70" s="3"/>
      <c r="Y70" s="3"/>
      <c r="Z70" s="3"/>
      <c r="AA70" s="3"/>
    </row>
    <row r="71" spans="1:27" ht="14.1" customHeight="1" x14ac:dyDescent="0.2">
      <c r="A71" s="27"/>
      <c r="B71" s="27"/>
      <c r="C71" s="27"/>
      <c r="D71" s="27"/>
      <c r="E71" s="27"/>
      <c r="F71" s="47"/>
      <c r="G71" s="24"/>
      <c r="V71" s="53"/>
      <c r="W71" s="3"/>
      <c r="X71" s="3"/>
      <c r="Y71" s="3"/>
      <c r="Z71" s="3"/>
      <c r="AA71" s="3"/>
    </row>
    <row r="72" spans="1:27" x14ac:dyDescent="0.2">
      <c r="A72" s="116" t="s">
        <v>66</v>
      </c>
      <c r="B72" s="116"/>
      <c r="C72" s="116"/>
      <c r="D72" s="116"/>
      <c r="E72" s="116"/>
      <c r="F72" s="30">
        <v>0</v>
      </c>
      <c r="G72" s="71"/>
      <c r="H72" s="71"/>
      <c r="I72" s="71"/>
      <c r="J72" s="71"/>
      <c r="K72" s="71"/>
      <c r="L72" s="71"/>
      <c r="M72" s="71"/>
      <c r="N72" s="71"/>
      <c r="O72" s="71"/>
      <c r="P72" s="71"/>
      <c r="V72" s="53" t="s">
        <v>74</v>
      </c>
      <c r="W72" s="3"/>
      <c r="X72" s="3"/>
      <c r="Y72" s="3"/>
      <c r="Z72" s="3"/>
      <c r="AA72" s="3"/>
    </row>
    <row r="73" spans="1:27" x14ac:dyDescent="0.2">
      <c r="A73" s="116" t="s">
        <v>67</v>
      </c>
      <c r="B73" s="116"/>
      <c r="C73" s="116"/>
      <c r="D73" s="116"/>
      <c r="E73" s="116"/>
      <c r="F73" s="30">
        <v>0</v>
      </c>
      <c r="G73" s="9">
        <v>800</v>
      </c>
      <c r="H73" s="64"/>
      <c r="I73" s="64"/>
      <c r="J73" s="64"/>
      <c r="K73" s="64"/>
      <c r="L73" s="64"/>
      <c r="M73" s="64"/>
      <c r="N73" s="64"/>
      <c r="O73" s="64"/>
      <c r="P73" s="64"/>
      <c r="V73" s="53" t="s">
        <v>75</v>
      </c>
      <c r="W73" s="3"/>
      <c r="X73" s="3"/>
      <c r="Y73" s="3"/>
      <c r="Z73" s="3"/>
      <c r="AA73" s="3"/>
    </row>
    <row r="74" spans="1:27" ht="15" x14ac:dyDescent="0.2">
      <c r="A74" s="144" t="s">
        <v>12</v>
      </c>
      <c r="B74" s="144"/>
      <c r="C74" s="144"/>
      <c r="D74" s="144"/>
      <c r="E74" s="144"/>
      <c r="F74" s="46">
        <f>SUM(F72:F73)</f>
        <v>0</v>
      </c>
      <c r="G74" s="24"/>
      <c r="V74" s="53" t="s">
        <v>77</v>
      </c>
      <c r="W74" s="3"/>
      <c r="X74" s="3"/>
      <c r="Y74" s="3"/>
      <c r="Z74" s="3"/>
      <c r="AA74" s="3"/>
    </row>
    <row r="75" spans="1:27" ht="18" customHeight="1" thickBot="1" x14ac:dyDescent="0.25">
      <c r="A75" s="20"/>
      <c r="B75" s="11"/>
      <c r="C75" s="11"/>
      <c r="D75" s="11"/>
      <c r="F75" s="6"/>
      <c r="G75" s="24"/>
      <c r="V75" s="53" t="s">
        <v>78</v>
      </c>
      <c r="W75" s="3"/>
      <c r="X75" s="3"/>
      <c r="Y75" s="3"/>
      <c r="Z75" s="3"/>
      <c r="AA75" s="3"/>
    </row>
    <row r="76" spans="1:27" ht="15.75" thickBot="1" x14ac:dyDescent="0.25">
      <c r="A76" s="124" t="s">
        <v>44</v>
      </c>
      <c r="B76" s="125"/>
      <c r="C76" s="125"/>
      <c r="D76" s="23"/>
      <c r="E76" s="72"/>
      <c r="F76" s="19">
        <f>F68-F74</f>
        <v>0</v>
      </c>
      <c r="G76" s="24"/>
      <c r="V76" s="53" t="s">
        <v>79</v>
      </c>
      <c r="W76" s="3"/>
      <c r="X76" s="3"/>
      <c r="Y76" s="3"/>
      <c r="Z76" s="3"/>
      <c r="AA76" s="3"/>
    </row>
    <row r="77" spans="1:27" ht="18" customHeight="1" thickBot="1" x14ac:dyDescent="0.25">
      <c r="A77" s="12"/>
      <c r="B77" s="12"/>
      <c r="C77" s="12"/>
      <c r="D77" s="12"/>
      <c r="F77" s="6"/>
      <c r="G77" s="24"/>
      <c r="V77" s="53" t="s">
        <v>80</v>
      </c>
      <c r="W77" s="3"/>
      <c r="X77" s="3"/>
      <c r="Y77" s="3"/>
      <c r="Z77" s="3"/>
      <c r="AA77" s="3"/>
    </row>
    <row r="78" spans="1:27" ht="18" customHeight="1" thickBot="1" x14ac:dyDescent="0.25">
      <c r="A78" s="112" t="s">
        <v>25</v>
      </c>
      <c r="B78" s="113"/>
      <c r="C78" s="113"/>
      <c r="D78" s="113"/>
      <c r="E78" s="72"/>
      <c r="F78" s="7">
        <f>F76-F30</f>
        <v>0</v>
      </c>
      <c r="G78" s="24"/>
      <c r="V78" s="53" t="s">
        <v>82</v>
      </c>
      <c r="W78" s="3"/>
      <c r="X78" s="3"/>
      <c r="Y78" s="3"/>
      <c r="Z78" s="3"/>
      <c r="AA78" s="3"/>
    </row>
    <row r="79" spans="1:27" ht="15.75" customHeight="1" thickBot="1" x14ac:dyDescent="0.25">
      <c r="A79" s="124" t="s">
        <v>110</v>
      </c>
      <c r="B79" s="125"/>
      <c r="C79" s="125"/>
      <c r="D79" s="125"/>
      <c r="E79" s="141"/>
      <c r="F79" s="14">
        <f>F78/3</f>
        <v>0</v>
      </c>
      <c r="G79" s="24"/>
    </row>
    <row r="80" spans="1:27" ht="15.75" x14ac:dyDescent="0.2">
      <c r="A80" s="15"/>
      <c r="B80" s="16"/>
      <c r="C80" s="16"/>
      <c r="D80" s="16"/>
      <c r="E80" s="17"/>
      <c r="F80" s="73"/>
      <c r="G80" s="24"/>
    </row>
    <row r="81" spans="1:7" ht="15.75" x14ac:dyDescent="0.2">
      <c r="A81" s="2" t="s">
        <v>9</v>
      </c>
      <c r="B81" s="8"/>
      <c r="C81" s="8"/>
      <c r="D81" s="8"/>
      <c r="E81" s="18"/>
      <c r="F81" s="24"/>
      <c r="G81" s="24"/>
    </row>
    <row r="82" spans="1:7" ht="15" x14ac:dyDescent="0.2">
      <c r="A82" s="2"/>
      <c r="B82" s="2"/>
      <c r="C82" s="2"/>
      <c r="D82" s="2"/>
      <c r="E82" s="18"/>
      <c r="F82" s="24"/>
      <c r="G82" s="24"/>
    </row>
    <row r="83" spans="1:7" ht="15.75" x14ac:dyDescent="0.2">
      <c r="A83" s="2" t="s">
        <v>10</v>
      </c>
      <c r="B83" s="8"/>
      <c r="C83" s="8"/>
      <c r="D83" s="8"/>
      <c r="E83" s="2"/>
      <c r="F83" s="24"/>
      <c r="G83" s="24"/>
    </row>
    <row r="84" spans="1:7" x14ac:dyDescent="0.2">
      <c r="A84" s="74" t="s">
        <v>102</v>
      </c>
      <c r="B84" s="2"/>
      <c r="C84" s="2"/>
      <c r="D84" s="2"/>
      <c r="E84" s="2"/>
      <c r="F84" s="24"/>
      <c r="G84" s="24"/>
    </row>
    <row r="85" spans="1:7" x14ac:dyDescent="0.2">
      <c r="C85" s="24"/>
      <c r="D85" s="24"/>
      <c r="E85" s="24"/>
      <c r="F85" s="24"/>
      <c r="G85" s="24"/>
    </row>
    <row r="86" spans="1:7" x14ac:dyDescent="0.2">
      <c r="B86" s="24"/>
      <c r="C86" s="24"/>
      <c r="D86" s="24"/>
      <c r="E86" s="24"/>
      <c r="F86" s="24"/>
      <c r="G86" s="24"/>
    </row>
    <row r="103" spans="1:2" x14ac:dyDescent="0.2">
      <c r="A103" s="120"/>
      <c r="B103" s="120"/>
    </row>
  </sheetData>
  <sheetProtection algorithmName="SHA-512" hashValue="eWqgYbg/W+ytpF4kqiILV9gafvXKNmQs337eJC1W6ZJh5KR/YcaV44YOqunVBFteoLSJO0qCGNi/dLiNfc52lQ==" saltValue="OxHR7nusGKi+IJ1/pZ/DEQ==" spinCount="100000" sheet="1" objects="1" scenarios="1"/>
  <mergeCells count="85">
    <mergeCell ref="A66:E66"/>
    <mergeCell ref="A103:B103"/>
    <mergeCell ref="A79:E79"/>
    <mergeCell ref="A78:D78"/>
    <mergeCell ref="A68:E68"/>
    <mergeCell ref="A70:F70"/>
    <mergeCell ref="A72:E72"/>
    <mergeCell ref="A73:E73"/>
    <mergeCell ref="A74:E74"/>
    <mergeCell ref="A76:C76"/>
    <mergeCell ref="H52:K52"/>
    <mergeCell ref="A53:E53"/>
    <mergeCell ref="H53:K53"/>
    <mergeCell ref="A67:B67"/>
    <mergeCell ref="C67:E67"/>
    <mergeCell ref="A54:E54"/>
    <mergeCell ref="H54:K54"/>
    <mergeCell ref="A55:E55"/>
    <mergeCell ref="A57:F57"/>
    <mergeCell ref="A59:E59"/>
    <mergeCell ref="A60:E60"/>
    <mergeCell ref="A61:E61"/>
    <mergeCell ref="A62:E62"/>
    <mergeCell ref="A63:E63"/>
    <mergeCell ref="A64:E64"/>
    <mergeCell ref="A65:E65"/>
    <mergeCell ref="A49:E49"/>
    <mergeCell ref="H49:J49"/>
    <mergeCell ref="K49:L49"/>
    <mergeCell ref="A50:E50"/>
    <mergeCell ref="A51:E51"/>
    <mergeCell ref="H51:L51"/>
    <mergeCell ref="H47:J47"/>
    <mergeCell ref="K47:L47"/>
    <mergeCell ref="A48:E48"/>
    <mergeCell ref="H48:J48"/>
    <mergeCell ref="K48:L48"/>
    <mergeCell ref="A40:E40"/>
    <mergeCell ref="A43:E43"/>
    <mergeCell ref="A44:E44"/>
    <mergeCell ref="A46:F46"/>
    <mergeCell ref="H46:L46"/>
    <mergeCell ref="A41:E41"/>
    <mergeCell ref="H31:M31"/>
    <mergeCell ref="A32:E32"/>
    <mergeCell ref="H32:L32"/>
    <mergeCell ref="H33:L33"/>
    <mergeCell ref="A34:E34"/>
    <mergeCell ref="H34:L34"/>
    <mergeCell ref="M34:M36"/>
    <mergeCell ref="A35:E35"/>
    <mergeCell ref="H35:L35"/>
    <mergeCell ref="A36:E36"/>
    <mergeCell ref="A31:F31"/>
    <mergeCell ref="H36:L36"/>
    <mergeCell ref="A37:E37"/>
    <mergeCell ref="A38:E38"/>
    <mergeCell ref="A39:E39"/>
    <mergeCell ref="A26:E26"/>
    <mergeCell ref="A27:E27"/>
    <mergeCell ref="A28:E28"/>
    <mergeCell ref="A29:D29"/>
    <mergeCell ref="A30:E30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8:F8"/>
    <mergeCell ref="A10:B10"/>
    <mergeCell ref="F10:F11"/>
    <mergeCell ref="A12:B12"/>
    <mergeCell ref="A14:E14"/>
    <mergeCell ref="A2:D2"/>
    <mergeCell ref="A4:F4"/>
    <mergeCell ref="A5:D5"/>
    <mergeCell ref="E5:F5"/>
    <mergeCell ref="A6:D6"/>
    <mergeCell ref="E6:F6"/>
  </mergeCells>
  <dataValidations count="6">
    <dataValidation type="list" allowBlank="1" showInputMessage="1" showErrorMessage="1" sqref="F35" xr:uid="{FDEFCFBE-BBB2-4B78-870F-AB435378D43A}">
      <formula1>$M$32:$O$32</formula1>
    </dataValidation>
    <dataValidation type="list" allowBlank="1" showInputMessage="1" showErrorMessage="1" sqref="F48" xr:uid="{E4009EDB-4F88-46DF-A928-D7AC9E756EA5}">
      <formula1>$M$47:$O$47</formula1>
    </dataValidation>
    <dataValidation type="list" allowBlank="1" showInputMessage="1" showErrorMessage="1" sqref="F49" xr:uid="{67821260-C592-4C8F-85FD-E7A4E7D2C5D2}">
      <formula1>$M$49:$Q$49</formula1>
    </dataValidation>
    <dataValidation type="list" allowBlank="1" showInputMessage="1" showErrorMessage="1" sqref="F53" xr:uid="{A79A3AC5-4949-49D6-B1E7-FF08470DA7C0}">
      <formula1>$L$53:$L$54</formula1>
    </dataValidation>
    <dataValidation type="list" allowBlank="1" showInputMessage="1" showErrorMessage="1" sqref="C10:C11" xr:uid="{5B97D2CC-1CDE-43C8-B004-4A05255A963E}">
      <formula1>$G$9:$R$9</formula1>
    </dataValidation>
    <dataValidation type="list" allowBlank="1" showInputMessage="1" showErrorMessage="1" sqref="A2:D2" xr:uid="{BC5A40A0-BECA-4C65-9C59-889BF6BE5BC9}">
      <formula1>$N$12:$N$24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Placement continu</vt:lpstr>
      <vt:lpstr>Placement relais - mes. assimil</vt:lpstr>
      <vt:lpstr>'Placement continu'!Zone_d_impression</vt:lpstr>
      <vt:lpstr>'Placement relais - mes. assimil'!Zone_d_impression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Stephane AYMON</cp:lastModifiedBy>
  <cp:lastPrinted>2024-05-07T13:17:22Z</cp:lastPrinted>
  <dcterms:created xsi:type="dcterms:W3CDTF">2018-08-24T13:22:07Z</dcterms:created>
  <dcterms:modified xsi:type="dcterms:W3CDTF">2024-05-16T13:51:42Z</dcterms:modified>
</cp:coreProperties>
</file>