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Communal\DOCUMENTATION\8. Aides de travail\Equipement_mandat_RWB\20_Publication\"/>
    </mc:Choice>
  </mc:AlternateContent>
  <xr:revisionPtr revIDLastSave="0" documentId="13_ncr:1_{15CB7DA2-17D7-4496-B67C-C78B7E506745}" xr6:coauthVersionLast="47" xr6:coauthVersionMax="47" xr10:uidLastSave="{00000000-0000-0000-0000-000000000000}"/>
  <bookViews>
    <workbookView xWindow="28680" yWindow="-120" windowWidth="29040" windowHeight="15720" tabRatio="822" activeTab="1" xr2:uid="{00000000-000D-0000-FFFF-FFFF00000000}"/>
  </bookViews>
  <sheets>
    <sheet name="2.1. Programme d'équipement" sheetId="4" r:id="rId1"/>
    <sheet name="2.2.Tableau récapitulatif" sheetId="2" r:id="rId2"/>
    <sheet name="2.3. Méthode par éléments" sheetId="6" r:id="rId3"/>
    <sheet name="3.1 Programme d'aménagement" sheetId="1" r:id="rId4"/>
    <sheet name="3.2. Tableau récapitulatif" sheetId="8" r:id="rId5"/>
    <sheet name="3.3. Les coût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5" i="2" l="1"/>
  <c r="H15" i="4" l="1"/>
  <c r="D19" i="9"/>
  <c r="G19" i="9"/>
  <c r="D10" i="9" l="1"/>
  <c r="N15" i="4"/>
  <c r="W15" i="4"/>
  <c r="V15" i="4"/>
  <c r="U15" i="4"/>
  <c r="T15" i="4"/>
  <c r="S15" i="4"/>
  <c r="R15" i="4"/>
  <c r="Q15" i="4"/>
  <c r="P15" i="4"/>
  <c r="O15" i="4"/>
  <c r="M15" i="4"/>
  <c r="L15" i="4"/>
  <c r="K15" i="4"/>
  <c r="J15" i="4"/>
  <c r="I15" i="4"/>
  <c r="E12" i="2"/>
  <c r="G10" i="9" l="1"/>
  <c r="H12" i="2" l="1"/>
</calcChain>
</file>

<file path=xl/sharedStrings.xml><?xml version="1.0" encoding="utf-8"?>
<sst xmlns="http://schemas.openxmlformats.org/spreadsheetml/2006/main" count="285" uniqueCount="189">
  <si>
    <t>Type de zone</t>
  </si>
  <si>
    <t>Etat de l'équipement</t>
  </si>
  <si>
    <t>Accès</t>
  </si>
  <si>
    <t>Eau potable</t>
  </si>
  <si>
    <t>Electricité</t>
  </si>
  <si>
    <t>Patrimoine bâti</t>
  </si>
  <si>
    <t>Morphologie – Topographie</t>
  </si>
  <si>
    <t>Alignement</t>
  </si>
  <si>
    <t>Dangers naturels</t>
  </si>
  <si>
    <t>ERE</t>
  </si>
  <si>
    <t>Forêt</t>
  </si>
  <si>
    <t>OPAM</t>
  </si>
  <si>
    <t>OPB</t>
  </si>
  <si>
    <t>ORNI</t>
  </si>
  <si>
    <t>Site pollué</t>
  </si>
  <si>
    <t>Thésaurisation</t>
  </si>
  <si>
    <t>Aménagement du territoire</t>
  </si>
  <si>
    <t>Environnement</t>
  </si>
  <si>
    <t>Privé</t>
  </si>
  <si>
    <t>Servitude - Charge foncière</t>
  </si>
  <si>
    <t>…</t>
  </si>
  <si>
    <t>Habitation</t>
  </si>
  <si>
    <t>Industrielle</t>
  </si>
  <si>
    <t>Mixte avec habitat</t>
  </si>
  <si>
    <t>Vieux-village</t>
  </si>
  <si>
    <t>Réalisé</t>
  </si>
  <si>
    <t>Non réalisé</t>
  </si>
  <si>
    <t>A remplir facultativement</t>
  </si>
  <si>
    <t>Priorité</t>
  </si>
  <si>
    <t>Nom du secteur</t>
  </si>
  <si>
    <t>Part privée</t>
  </si>
  <si>
    <t>Village</t>
  </si>
  <si>
    <t>Centre</t>
  </si>
  <si>
    <t>Plaine</t>
  </si>
  <si>
    <t>Chapelle</t>
  </si>
  <si>
    <t>Surface (ha)</t>
  </si>
  <si>
    <t>Les Champs</t>
  </si>
  <si>
    <t>Equipement de base</t>
  </si>
  <si>
    <t>STEP</t>
  </si>
  <si>
    <t>Montant à la charge 
de la commune</t>
  </si>
  <si>
    <t>Montant total</t>
  </si>
  <si>
    <t>Tableau synthétique des coûts de l'équipement</t>
  </si>
  <si>
    <t>Programme d'équipement</t>
  </si>
  <si>
    <t>Secteur</t>
  </si>
  <si>
    <t>Année / Investissement en milliers de francs</t>
  </si>
  <si>
    <t>5 ans</t>
  </si>
  <si>
    <t>10 ans</t>
  </si>
  <si>
    <t>15 ans</t>
  </si>
  <si>
    <t>N° du secteur</t>
  </si>
  <si>
    <t>Base</t>
  </si>
  <si>
    <t>Légende</t>
  </si>
  <si>
    <t>Obstacles à la construction</t>
  </si>
  <si>
    <t>Calcul du coût de l'équipement - Méthode par éléments</t>
  </si>
  <si>
    <t>Evacuation des eaux</t>
  </si>
  <si>
    <t>Eclairage</t>
  </si>
  <si>
    <t>Canalisation</t>
  </si>
  <si>
    <t>Energie</t>
  </si>
  <si>
    <t>Total</t>
  </si>
  <si>
    <t>Eaux usées</t>
  </si>
  <si>
    <t>Méthode utilisée</t>
  </si>
  <si>
    <t>A</t>
  </si>
  <si>
    <t>C</t>
  </si>
  <si>
    <t>B</t>
  </si>
  <si>
    <t>Commentaire</t>
  </si>
  <si>
    <t>Subvention
Contribution</t>
  </si>
  <si>
    <t>Deuxième étape d'équipement</t>
  </si>
  <si>
    <t>Plaine II</t>
  </si>
  <si>
    <t>Périmètre à aménager</t>
  </si>
  <si>
    <t>Construction</t>
  </si>
  <si>
    <t>Planification</t>
  </si>
  <si>
    <t>Acquisition foncière</t>
  </si>
  <si>
    <t>Partiellement réalisé / Insuffisant</t>
  </si>
  <si>
    <t>20-21-22</t>
  </si>
  <si>
    <t>4-5-6-7-8</t>
  </si>
  <si>
    <t>250-255</t>
  </si>
  <si>
    <t>25-26-27</t>
  </si>
  <si>
    <t>50-51-52</t>
  </si>
  <si>
    <t>Estimation sommaire sur la base de la surface concernée</t>
  </si>
  <si>
    <t>Ordre privé</t>
  </si>
  <si>
    <t>Equipement</t>
  </si>
  <si>
    <t>Distance aux odeurs</t>
  </si>
  <si>
    <t>Quelle procédure ? (Comment ?)</t>
  </si>
  <si>
    <t>Quelle mesure à entreprendre ? 
(Quoi ?)</t>
  </si>
  <si>
    <t>Quelle échéance ?
(Quand ?)</t>
  </si>
  <si>
    <t>Quel coût ? 
(Combien ?)</t>
  </si>
  <si>
    <t>Quel acteur ? 
(Qui ?)</t>
  </si>
  <si>
    <t>Remembrement</t>
  </si>
  <si>
    <t>Perméabilité visuelle et piétonne</t>
  </si>
  <si>
    <t>Tableau récapitulatif des coûts d'investissement de l'aménagement</t>
  </si>
  <si>
    <t>Nom</t>
  </si>
  <si>
    <t>Part privée (CHF)</t>
  </si>
  <si>
    <t>Coût total
(CHF)</t>
  </si>
  <si>
    <t>Solde à la charge de la commune 
(CHF)</t>
  </si>
  <si>
    <t>Grands-Prés</t>
  </si>
  <si>
    <t>Eglise</t>
  </si>
  <si>
    <t>Coteau</t>
  </si>
  <si>
    <t>D</t>
  </si>
  <si>
    <t>Tableau des mesures d'aménagement</t>
  </si>
  <si>
    <t>Parcelles</t>
  </si>
  <si>
    <t>Obstacles</t>
  </si>
  <si>
    <t>Actions 
(QUOI)</t>
  </si>
  <si>
    <t>Procédures
(COMMENT)</t>
  </si>
  <si>
    <t>Coûts 
(COMBIEN)</t>
  </si>
  <si>
    <t>Calendrier 
(QUAND)</t>
  </si>
  <si>
    <t>Acteurs 
(QUI)</t>
  </si>
  <si>
    <t>2-3-4-5-6-7</t>
  </si>
  <si>
    <t>45-46-48</t>
  </si>
  <si>
    <t>2526-2823</t>
  </si>
  <si>
    <t>Zugang</t>
  </si>
  <si>
    <t>Dorf</t>
  </si>
  <si>
    <t>Priorität</t>
  </si>
  <si>
    <t>Zonentyp</t>
  </si>
  <si>
    <t>Kommentar</t>
  </si>
  <si>
    <t>Wohnzone</t>
  </si>
  <si>
    <t>Mischzone mit Wohnnutzung</t>
  </si>
  <si>
    <t>Sektor</t>
  </si>
  <si>
    <t>Elektrizität</t>
  </si>
  <si>
    <t>Trinkwasser</t>
  </si>
  <si>
    <t>Abwasser</t>
  </si>
  <si>
    <t>Stand der Erschliessung</t>
  </si>
  <si>
    <t>Hindernis für den Bau</t>
  </si>
  <si>
    <t>Raumplanung</t>
  </si>
  <si>
    <t>Umwelt</t>
  </si>
  <si>
    <t>Privat</t>
  </si>
  <si>
    <t>Obstacle à la construction</t>
  </si>
  <si>
    <t>Bereiche mit Planungsplicht</t>
  </si>
  <si>
    <t>Umlegung</t>
  </si>
  <si>
    <t>Bauliches Erbe</t>
  </si>
  <si>
    <t>Ausrichtung</t>
  </si>
  <si>
    <t>Sicht- und Wegverbindungen</t>
  </si>
  <si>
    <t>Naturgefahren</t>
  </si>
  <si>
    <t>Gewässerraum</t>
  </si>
  <si>
    <t>Wald</t>
  </si>
  <si>
    <t>StFV</t>
  </si>
  <si>
    <t>LSV</t>
  </si>
  <si>
    <t>NISV</t>
  </si>
  <si>
    <t>Altlasten</t>
  </si>
  <si>
    <t>Abstand zu geruchsintensiven Bereichen</t>
  </si>
  <si>
    <t>Dienstbarkeit- Liegenschaftsbelastung</t>
  </si>
  <si>
    <t>Baulandmobilisierung</t>
  </si>
  <si>
    <t>umgesetzt</t>
  </si>
  <si>
    <t>teilweise umgestzt</t>
  </si>
  <si>
    <t>nicht umgesett</t>
  </si>
  <si>
    <t>Welche Massnahme ist zu ergreifen? 
(Was?)</t>
  </si>
  <si>
    <t>Wleche Frist ist einzuhalten ?
(Wann ?)</t>
  </si>
  <si>
    <t>Wie hoch sind die Kosten? 
(Wie ?)</t>
  </si>
  <si>
    <t>Welcher Akteur? 
(Wer?)</t>
  </si>
  <si>
    <t>Optional auszufüllen</t>
  </si>
  <si>
    <t>Name</t>
  </si>
  <si>
    <t>Parzellen</t>
  </si>
  <si>
    <t>Hindernis</t>
  </si>
  <si>
    <t>Aktionen (Was)</t>
  </si>
  <si>
    <t>Verfahren
(Wie)</t>
  </si>
  <si>
    <t>Kalender
(Wann)</t>
  </si>
  <si>
    <t>Kosten
(Wie viel)</t>
  </si>
  <si>
    <t>Akteur
(Wer)</t>
  </si>
  <si>
    <t>Feld</t>
  </si>
  <si>
    <t>Kirche</t>
  </si>
  <si>
    <t>Hügel</t>
  </si>
  <si>
    <t>Zuschuss Beitrag
(CHF)</t>
  </si>
  <si>
    <t>Gesamtkosten
(CHF)</t>
  </si>
  <si>
    <t>Restbetrag zu Lasten der Gemeinde
(CHF)</t>
  </si>
  <si>
    <t>Privater Anteil (CHF)</t>
  </si>
  <si>
    <t>Beleuchtung</t>
  </si>
  <si>
    <t>Eletrizität</t>
  </si>
  <si>
    <t>Kanalisation</t>
  </si>
  <si>
    <t>Anzahl in
m oder m2</t>
  </si>
  <si>
    <t>Nombre
en m ou m2</t>
  </si>
  <si>
    <t>Prix unitaire
en Fr.</t>
  </si>
  <si>
    <t>Preis pro Einheit in Fr.</t>
  </si>
  <si>
    <t>Aufbau</t>
  </si>
  <si>
    <t>Planung</t>
  </si>
  <si>
    <t>Erwerb</t>
  </si>
  <si>
    <t>Coût en milliers (CHF)</t>
  </si>
  <si>
    <t>Kosten in Tausend (CHF)</t>
  </si>
  <si>
    <t>Sektor "Dorf"</t>
  </si>
  <si>
    <t>Secteur "Village"</t>
  </si>
  <si>
    <t>Industriezone</t>
  </si>
  <si>
    <t>Dorfkernzone</t>
  </si>
  <si>
    <t xml:space="preserve"> Mittels welchen Verfahrens ? (Wie ?)</t>
  </si>
  <si>
    <t>Parzelle(n)</t>
  </si>
  <si>
    <t>Parcelle(s)</t>
  </si>
  <si>
    <r>
      <t>Surface (m</t>
    </r>
    <r>
      <rPr>
        <vertAlign val="superscript"/>
        <sz val="11"/>
        <color theme="1"/>
        <rFont val="Helvetica 45 Light"/>
        <family val="2"/>
      </rPr>
      <t>2</t>
    </r>
    <r>
      <rPr>
        <sz val="11"/>
        <color theme="1"/>
        <rFont val="Helvetica 45 Light"/>
        <family val="2"/>
      </rPr>
      <t>)</t>
    </r>
  </si>
  <si>
    <r>
      <t>Fläche (m</t>
    </r>
    <r>
      <rPr>
        <vertAlign val="superscript"/>
        <sz val="11"/>
        <color theme="1"/>
        <rFont val="Helvetica 45 Light"/>
        <family val="2"/>
      </rPr>
      <t>2</t>
    </r>
    <r>
      <rPr>
        <sz val="11"/>
        <color theme="1"/>
        <rFont val="Helvetica 45 Light"/>
        <family val="2"/>
      </rPr>
      <t>)</t>
    </r>
  </si>
  <si>
    <t xml:space="preserve"> </t>
  </si>
  <si>
    <t>Erschliessungsstand</t>
  </si>
  <si>
    <t>Legende</t>
  </si>
  <si>
    <t>Subvention Contribution
(CHF)</t>
  </si>
  <si>
    <t>Identification des obstacles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</si>
</sst>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Helvetica 45 Light"/>
      <family val="2"/>
    </font>
    <font>
      <b/>
      <u/>
      <sz val="16"/>
      <color theme="1"/>
      <name val="Helvetica 45 Light"/>
      <family val="2"/>
    </font>
    <font>
      <sz val="9"/>
      <color theme="1"/>
      <name val="Helvetica 45 Light"/>
      <family val="2"/>
    </font>
    <font>
      <sz val="11"/>
      <color theme="1"/>
      <name val="Calibri"/>
      <family val="2"/>
      <scheme val="minor"/>
    </font>
    <font>
      <b/>
      <sz val="11"/>
      <color rgb="FFFF0000"/>
      <name val="Helvetica 45 Light"/>
      <family val="2"/>
    </font>
    <font>
      <b/>
      <sz val="10"/>
      <color theme="0"/>
      <name val="Helvetica 45 Light"/>
      <family val="2"/>
    </font>
    <font>
      <u/>
      <sz val="11"/>
      <color theme="1"/>
      <name val="Helvetica 45 Light"/>
      <family val="2"/>
    </font>
    <font>
      <b/>
      <u/>
      <sz val="11"/>
      <color theme="1"/>
      <name val="Helvetica 45 Light"/>
      <family val="2"/>
    </font>
    <font>
      <b/>
      <sz val="10"/>
      <name val="Helvetica 45 Light"/>
      <family val="2"/>
    </font>
    <font>
      <b/>
      <sz val="11"/>
      <name val="Helvetica 45 Light"/>
      <family val="2"/>
    </font>
    <font>
      <sz val="11"/>
      <color theme="0"/>
      <name val="Helvetica 45 Light"/>
      <family val="2"/>
    </font>
    <font>
      <b/>
      <sz val="10"/>
      <color theme="1"/>
      <name val="Helvetica 45 Light"/>
      <family val="2"/>
    </font>
    <font>
      <b/>
      <sz val="11"/>
      <color theme="1"/>
      <name val="Helvetica 45 Light"/>
      <family val="2"/>
    </font>
    <font>
      <vertAlign val="superscript"/>
      <sz val="11"/>
      <color theme="1"/>
      <name val="Helvetica 45 Light"/>
      <family val="2"/>
    </font>
  </fonts>
  <fills count="1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6" borderId="1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3" fontId="1" fillId="7" borderId="3" xfId="0" applyNumberFormat="1" applyFont="1" applyFill="1" applyBorder="1" applyAlignment="1">
      <alignment horizontal="center"/>
    </xf>
    <xf numFmtId="3" fontId="1" fillId="7" borderId="3" xfId="0" applyNumberFormat="1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/>
    </xf>
    <xf numFmtId="3" fontId="1" fillId="7" borderId="8" xfId="0" applyNumberFormat="1" applyFont="1" applyFill="1" applyBorder="1" applyAlignment="1">
      <alignment horizontal="center"/>
    </xf>
    <xf numFmtId="3" fontId="1" fillId="7" borderId="8" xfId="0" applyNumberFormat="1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textRotation="90"/>
    </xf>
    <xf numFmtId="0" fontId="1" fillId="0" borderId="19" xfId="0" applyFont="1" applyBorder="1" applyAlignment="1">
      <alignment horizontal="center" textRotation="90"/>
    </xf>
    <xf numFmtId="0" fontId="1" fillId="0" borderId="19" xfId="0" applyFont="1" applyBorder="1" applyAlignment="1">
      <alignment horizontal="center" textRotation="90" wrapText="1"/>
    </xf>
    <xf numFmtId="9" fontId="1" fillId="7" borderId="3" xfId="1" applyFont="1" applyFill="1" applyBorder="1" applyAlignment="1">
      <alignment horizontal="center"/>
    </xf>
    <xf numFmtId="9" fontId="1" fillId="7" borderId="8" xfId="1" applyFont="1" applyFill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7" borderId="5" xfId="0" applyFont="1" applyFill="1" applyBorder="1" applyAlignment="1">
      <alignment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0" xfId="0" applyFont="1"/>
    <xf numFmtId="0" fontId="1" fillId="6" borderId="16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31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10" borderId="1" xfId="0" applyFont="1" applyFill="1" applyBorder="1"/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10" borderId="5" xfId="0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9" fontId="1" fillId="0" borderId="17" xfId="1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3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18" xfId="0" applyFont="1" applyBorder="1"/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2" borderId="0" xfId="0" applyFont="1" applyFill="1"/>
    <xf numFmtId="0" fontId="3" fillId="12" borderId="0" xfId="0" applyFont="1" applyFill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3" fontId="10" fillId="0" borderId="52" xfId="0" applyNumberFormat="1" applyFont="1" applyBorder="1" applyAlignment="1">
      <alignment horizontal="center"/>
    </xf>
    <xf numFmtId="0" fontId="1" fillId="7" borderId="1" xfId="0" applyFont="1" applyFill="1" applyBorder="1"/>
    <xf numFmtId="0" fontId="1" fillId="7" borderId="45" xfId="0" applyFont="1" applyFill="1" applyBorder="1"/>
    <xf numFmtId="0" fontId="1" fillId="7" borderId="8" xfId="0" applyFont="1" applyFill="1" applyBorder="1"/>
    <xf numFmtId="9" fontId="1" fillId="0" borderId="25" xfId="1" applyFont="1" applyBorder="1" applyAlignment="1">
      <alignment horizontal="center"/>
    </xf>
    <xf numFmtId="9" fontId="1" fillId="0" borderId="45" xfId="1" applyFont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6" fillId="11" borderId="43" xfId="0" applyFont="1" applyFill="1" applyBorder="1" applyAlignment="1">
      <alignment horizontal="center" vertical="center"/>
    </xf>
    <xf numFmtId="0" fontId="6" fillId="11" borderId="3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7" borderId="2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7" borderId="25" xfId="0" applyFont="1" applyFill="1" applyBorder="1" applyAlignment="1">
      <alignment horizontal="center" wrapText="1"/>
    </xf>
    <xf numFmtId="0" fontId="1" fillId="7" borderId="2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textRotation="90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M37"/>
  <sheetViews>
    <sheetView zoomScale="80" zoomScaleNormal="80" workbookViewId="0">
      <selection activeCell="AC31" sqref="AC31"/>
    </sheetView>
  </sheetViews>
  <sheetFormatPr baseColWidth="10" defaultColWidth="11.42578125" defaultRowHeight="14.25" x14ac:dyDescent="0.2"/>
  <cols>
    <col min="1" max="1" width="22.42578125" style="1" customWidth="1"/>
    <col min="2" max="3" width="6.5703125" style="30" customWidth="1"/>
    <col min="4" max="4" width="29.140625" style="30" customWidth="1"/>
    <col min="5" max="6" width="11.42578125" style="30"/>
    <col min="7" max="7" width="54.85546875" style="30" bestFit="1" customWidth="1"/>
    <col min="8" max="22" width="5.5703125" style="30" bestFit="1" customWidth="1"/>
    <col min="23" max="23" width="19.85546875" style="30" customWidth="1"/>
    <col min="24" max="16384" width="11.42578125" style="30"/>
  </cols>
  <sheetData>
    <row r="1" spans="1:23" customFormat="1" ht="19.5" x14ac:dyDescent="0.25">
      <c r="A1" s="2" t="s">
        <v>42</v>
      </c>
    </row>
    <row r="2" spans="1:23" customFormat="1" ht="15" x14ac:dyDescent="0.25"/>
    <row r="3" spans="1:23" s="1" customFormat="1" ht="15" thickBot="1" x14ac:dyDescent="0.25"/>
    <row r="4" spans="1:23" s="1" customFormat="1" x14ac:dyDescent="0.2">
      <c r="A4" s="179"/>
      <c r="B4" s="193" t="s">
        <v>48</v>
      </c>
      <c r="C4" s="193" t="s">
        <v>28</v>
      </c>
      <c r="D4" s="193" t="s">
        <v>0</v>
      </c>
      <c r="E4" s="190" t="s">
        <v>35</v>
      </c>
      <c r="F4" s="188" t="s">
        <v>59</v>
      </c>
      <c r="G4" s="190" t="s">
        <v>63</v>
      </c>
      <c r="H4" s="182" t="s">
        <v>44</v>
      </c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4"/>
      <c r="W4" s="176" t="s">
        <v>65</v>
      </c>
    </row>
    <row r="5" spans="1:23" s="1" customFormat="1" ht="15" thickBot="1" x14ac:dyDescent="0.25">
      <c r="A5" s="180"/>
      <c r="B5" s="194"/>
      <c r="C5" s="194"/>
      <c r="D5" s="194"/>
      <c r="E5" s="191"/>
      <c r="F5" s="189"/>
      <c r="G5" s="191"/>
      <c r="H5" s="66">
        <v>2023</v>
      </c>
      <c r="I5" s="34">
        <v>2024</v>
      </c>
      <c r="J5" s="34">
        <v>2025</v>
      </c>
      <c r="K5" s="34">
        <v>2026</v>
      </c>
      <c r="L5" s="34">
        <v>2027</v>
      </c>
      <c r="M5" s="34">
        <v>2028</v>
      </c>
      <c r="N5" s="34">
        <v>2029</v>
      </c>
      <c r="O5" s="34">
        <v>2030</v>
      </c>
      <c r="P5" s="34">
        <v>2031</v>
      </c>
      <c r="Q5" s="34">
        <v>2032</v>
      </c>
      <c r="R5" s="34">
        <v>2033</v>
      </c>
      <c r="S5" s="34">
        <v>2034</v>
      </c>
      <c r="T5" s="34">
        <v>2035</v>
      </c>
      <c r="U5" s="34">
        <v>2036</v>
      </c>
      <c r="V5" s="67">
        <v>2037</v>
      </c>
      <c r="W5" s="177"/>
    </row>
    <row r="6" spans="1:23" ht="53.1" customHeight="1" x14ac:dyDescent="0.2">
      <c r="A6" s="181"/>
      <c r="B6" s="194"/>
      <c r="C6" s="194"/>
      <c r="D6" s="194"/>
      <c r="E6" s="191"/>
      <c r="F6" s="189"/>
      <c r="G6" s="191"/>
      <c r="H6" s="185" t="s">
        <v>45</v>
      </c>
      <c r="I6" s="186"/>
      <c r="J6" s="186"/>
      <c r="K6" s="186"/>
      <c r="L6" s="187"/>
      <c r="M6" s="185" t="s">
        <v>46</v>
      </c>
      <c r="N6" s="186"/>
      <c r="O6" s="186"/>
      <c r="P6" s="186"/>
      <c r="Q6" s="187"/>
      <c r="R6" s="185" t="s">
        <v>47</v>
      </c>
      <c r="S6" s="186"/>
      <c r="T6" s="186"/>
      <c r="U6" s="186"/>
      <c r="V6" s="187"/>
      <c r="W6" s="178"/>
    </row>
    <row r="7" spans="1:23" s="52" customFormat="1" ht="24.95" customHeight="1" x14ac:dyDescent="0.25">
      <c r="A7" s="68" t="s">
        <v>38</v>
      </c>
      <c r="B7" s="192" t="s">
        <v>49</v>
      </c>
      <c r="C7" s="56"/>
      <c r="D7" s="56"/>
      <c r="E7" s="69"/>
      <c r="F7" s="96"/>
      <c r="G7" s="69"/>
      <c r="H7" s="57">
        <v>50</v>
      </c>
      <c r="I7" s="53">
        <v>250</v>
      </c>
      <c r="J7" s="53">
        <v>107</v>
      </c>
      <c r="K7" s="54"/>
      <c r="L7" s="58"/>
      <c r="M7" s="65"/>
      <c r="N7" s="54"/>
      <c r="O7" s="54"/>
      <c r="P7" s="54"/>
      <c r="Q7" s="58"/>
      <c r="R7" s="65"/>
      <c r="S7" s="54"/>
      <c r="T7" s="54"/>
      <c r="U7" s="54"/>
      <c r="V7" s="58"/>
      <c r="W7" s="174"/>
    </row>
    <row r="8" spans="1:23" s="52" customFormat="1" ht="24.95" customHeight="1" x14ac:dyDescent="0.25">
      <c r="A8" s="68" t="s">
        <v>2</v>
      </c>
      <c r="B8" s="192"/>
      <c r="C8" s="56"/>
      <c r="D8" s="56"/>
      <c r="E8" s="69"/>
      <c r="F8" s="96"/>
      <c r="G8" s="69"/>
      <c r="H8" s="121"/>
      <c r="I8" s="122"/>
      <c r="J8" s="53">
        <v>30</v>
      </c>
      <c r="K8" s="53">
        <v>30</v>
      </c>
      <c r="L8" s="59">
        <v>8</v>
      </c>
      <c r="M8" s="65"/>
      <c r="N8" s="54"/>
      <c r="O8" s="54"/>
      <c r="P8" s="54"/>
      <c r="Q8" s="58"/>
      <c r="R8" s="65"/>
      <c r="S8" s="54"/>
      <c r="T8" s="54"/>
      <c r="U8" s="54"/>
      <c r="V8" s="58"/>
      <c r="W8" s="175"/>
    </row>
    <row r="9" spans="1:23" s="52" customFormat="1" ht="24.95" customHeight="1" x14ac:dyDescent="0.25">
      <c r="A9" s="70" t="s">
        <v>31</v>
      </c>
      <c r="B9" s="13">
        <v>4</v>
      </c>
      <c r="C9" s="13">
        <v>1</v>
      </c>
      <c r="D9" s="13" t="s">
        <v>24</v>
      </c>
      <c r="E9" s="12">
        <v>1.5</v>
      </c>
      <c r="F9" s="10" t="s">
        <v>60</v>
      </c>
      <c r="G9" s="12"/>
      <c r="H9" s="116">
        <v>100</v>
      </c>
      <c r="I9" s="117">
        <v>100</v>
      </c>
      <c r="J9" s="117">
        <v>200</v>
      </c>
      <c r="K9" s="117">
        <v>200</v>
      </c>
      <c r="L9" s="118">
        <v>100</v>
      </c>
      <c r="M9" s="60"/>
      <c r="N9" s="55"/>
      <c r="O9" s="55"/>
      <c r="P9" s="55"/>
      <c r="Q9" s="61"/>
      <c r="R9" s="60"/>
      <c r="S9" s="55"/>
      <c r="T9" s="55"/>
      <c r="U9" s="55"/>
      <c r="V9" s="61"/>
      <c r="W9" s="100"/>
    </row>
    <row r="10" spans="1:23" s="52" customFormat="1" ht="24.95" customHeight="1" x14ac:dyDescent="0.25">
      <c r="A10" s="70" t="s">
        <v>32</v>
      </c>
      <c r="B10" s="13">
        <v>5</v>
      </c>
      <c r="C10" s="13">
        <v>1</v>
      </c>
      <c r="D10" s="13" t="s">
        <v>21</v>
      </c>
      <c r="E10" s="12">
        <v>3.2</v>
      </c>
      <c r="F10" s="10" t="s">
        <v>60</v>
      </c>
      <c r="G10" s="12"/>
      <c r="H10" s="60"/>
      <c r="I10" s="55"/>
      <c r="J10" s="55"/>
      <c r="K10" s="117">
        <v>100</v>
      </c>
      <c r="L10" s="118">
        <v>100</v>
      </c>
      <c r="M10" s="60"/>
      <c r="N10" s="55"/>
      <c r="O10" s="55"/>
      <c r="P10" s="55"/>
      <c r="Q10" s="61"/>
      <c r="R10" s="60"/>
      <c r="S10" s="55"/>
      <c r="T10" s="55"/>
      <c r="U10" s="55"/>
      <c r="V10" s="61"/>
      <c r="W10" s="100"/>
    </row>
    <row r="11" spans="1:23" s="52" customFormat="1" ht="24.95" customHeight="1" x14ac:dyDescent="0.25">
      <c r="A11" s="70" t="s">
        <v>33</v>
      </c>
      <c r="B11" s="13">
        <v>3</v>
      </c>
      <c r="C11" s="13">
        <v>2</v>
      </c>
      <c r="D11" s="13" t="s">
        <v>23</v>
      </c>
      <c r="E11" s="12">
        <v>0.8</v>
      </c>
      <c r="F11" s="10" t="s">
        <v>62</v>
      </c>
      <c r="G11" s="12"/>
      <c r="H11" s="60"/>
      <c r="I11" s="55"/>
      <c r="J11" s="55"/>
      <c r="K11" s="55"/>
      <c r="L11" s="61"/>
      <c r="M11" s="119">
        <v>30</v>
      </c>
      <c r="N11" s="55"/>
      <c r="O11" s="55"/>
      <c r="P11" s="55"/>
      <c r="Q11" s="61"/>
      <c r="R11" s="60"/>
      <c r="S11" s="55"/>
      <c r="T11" s="55"/>
      <c r="U11" s="55"/>
      <c r="V11" s="61"/>
      <c r="W11" s="100"/>
    </row>
    <row r="12" spans="1:23" s="52" customFormat="1" ht="24.95" customHeight="1" x14ac:dyDescent="0.25">
      <c r="A12" s="70" t="s">
        <v>34</v>
      </c>
      <c r="B12" s="13">
        <v>7</v>
      </c>
      <c r="C12" s="13">
        <v>2</v>
      </c>
      <c r="D12" s="13" t="s">
        <v>23</v>
      </c>
      <c r="E12" s="12">
        <v>0.8</v>
      </c>
      <c r="F12" s="10" t="s">
        <v>62</v>
      </c>
      <c r="G12" s="12"/>
      <c r="H12" s="60"/>
      <c r="I12" s="55"/>
      <c r="J12" s="55"/>
      <c r="K12" s="55"/>
      <c r="L12" s="61"/>
      <c r="M12" s="60"/>
      <c r="N12" s="55"/>
      <c r="O12" s="119">
        <v>100</v>
      </c>
      <c r="P12" s="119">
        <v>120</v>
      </c>
      <c r="Q12" s="120">
        <v>100</v>
      </c>
      <c r="R12" s="60"/>
      <c r="S12" s="55"/>
      <c r="T12" s="55"/>
      <c r="U12" s="55"/>
      <c r="V12" s="61"/>
      <c r="W12" s="100"/>
    </row>
    <row r="13" spans="1:23" s="52" customFormat="1" ht="24.95" customHeight="1" x14ac:dyDescent="0.25">
      <c r="A13" s="70" t="s">
        <v>36</v>
      </c>
      <c r="B13" s="135">
        <v>8</v>
      </c>
      <c r="C13" s="135">
        <v>3</v>
      </c>
      <c r="D13" s="13" t="s">
        <v>21</v>
      </c>
      <c r="E13" s="137">
        <v>1.6</v>
      </c>
      <c r="F13" s="10" t="s">
        <v>61</v>
      </c>
      <c r="G13" s="127"/>
      <c r="H13" s="60"/>
      <c r="I13" s="55"/>
      <c r="J13" s="55"/>
      <c r="K13" s="55"/>
      <c r="L13" s="104"/>
      <c r="M13" s="102"/>
      <c r="N13" s="103"/>
      <c r="O13" s="103"/>
      <c r="P13" s="55"/>
      <c r="Q13" s="61"/>
      <c r="R13" s="102"/>
      <c r="S13" s="103"/>
      <c r="T13" s="55"/>
      <c r="U13" s="142">
        <v>100</v>
      </c>
      <c r="V13" s="143">
        <v>100</v>
      </c>
      <c r="W13" s="105"/>
    </row>
    <row r="14" spans="1:23" s="52" customFormat="1" ht="24.95" customHeight="1" thickBot="1" x14ac:dyDescent="0.3">
      <c r="A14" s="136" t="s">
        <v>66</v>
      </c>
      <c r="B14" s="17">
        <v>12</v>
      </c>
      <c r="C14" s="17"/>
      <c r="D14" s="134" t="s">
        <v>21</v>
      </c>
      <c r="E14" s="16">
        <v>1.2</v>
      </c>
      <c r="F14" s="138" t="s">
        <v>61</v>
      </c>
      <c r="G14" s="133" t="s">
        <v>77</v>
      </c>
      <c r="H14" s="139"/>
      <c r="I14" s="140"/>
      <c r="J14" s="140"/>
      <c r="K14" s="140"/>
      <c r="L14" s="64"/>
      <c r="M14" s="62"/>
      <c r="N14" s="63"/>
      <c r="O14" s="63"/>
      <c r="P14" s="140"/>
      <c r="Q14" s="141"/>
      <c r="R14" s="62"/>
      <c r="S14" s="63"/>
      <c r="T14" s="140"/>
      <c r="U14" s="140"/>
      <c r="V14" s="141"/>
      <c r="W14" s="101">
        <v>150</v>
      </c>
    </row>
    <row r="15" spans="1:23" s="95" customFormat="1" ht="24.95" customHeight="1" thickBot="1" x14ac:dyDescent="0.3">
      <c r="A15" s="94" t="s">
        <v>57</v>
      </c>
      <c r="B15" s="172"/>
      <c r="C15" s="173"/>
      <c r="D15" s="173"/>
      <c r="E15" s="171"/>
      <c r="F15" s="170"/>
      <c r="G15" s="171"/>
      <c r="H15" s="106">
        <f>IF(SUM(H7:H14)=0,"",SUM(H7:H14))</f>
        <v>150</v>
      </c>
      <c r="I15" s="107">
        <f t="shared" ref="I15:W15" si="0">IF(SUM(I7:I14)=0,"",SUM(I7:I14))</f>
        <v>350</v>
      </c>
      <c r="J15" s="107">
        <f t="shared" si="0"/>
        <v>337</v>
      </c>
      <c r="K15" s="107">
        <f t="shared" si="0"/>
        <v>330</v>
      </c>
      <c r="L15" s="108">
        <f t="shared" si="0"/>
        <v>208</v>
      </c>
      <c r="M15" s="106">
        <f t="shared" si="0"/>
        <v>30</v>
      </c>
      <c r="N15" s="107" t="str">
        <f t="shared" si="0"/>
        <v/>
      </c>
      <c r="O15" s="107">
        <f t="shared" si="0"/>
        <v>100</v>
      </c>
      <c r="P15" s="107">
        <f t="shared" si="0"/>
        <v>120</v>
      </c>
      <c r="Q15" s="108">
        <f t="shared" si="0"/>
        <v>100</v>
      </c>
      <c r="R15" s="106" t="str">
        <f t="shared" si="0"/>
        <v/>
      </c>
      <c r="S15" s="107" t="str">
        <f t="shared" si="0"/>
        <v/>
      </c>
      <c r="T15" s="107" t="str">
        <f t="shared" si="0"/>
        <v/>
      </c>
      <c r="U15" s="107">
        <f t="shared" si="0"/>
        <v>100</v>
      </c>
      <c r="V15" s="108">
        <f t="shared" si="0"/>
        <v>100</v>
      </c>
      <c r="W15" s="109">
        <f t="shared" si="0"/>
        <v>150</v>
      </c>
    </row>
    <row r="19" spans="2:39" ht="0.6" customHeight="1" x14ac:dyDescent="0.2"/>
    <row r="20" spans="2:39" ht="15" hidden="1" thickBot="1" x14ac:dyDescent="0.25"/>
    <row r="21" spans="2:39" ht="12.9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39" ht="14.1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39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M23" s="1"/>
    </row>
    <row r="24" spans="2:39" ht="87.6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39" ht="24.6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39" ht="24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39" ht="24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39" ht="24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39" ht="24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39" ht="24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39" ht="24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39" ht="24.6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16">
    <mergeCell ref="F15:G15"/>
    <mergeCell ref="B15:E15"/>
    <mergeCell ref="W7:W8"/>
    <mergeCell ref="W4:W6"/>
    <mergeCell ref="A4:A6"/>
    <mergeCell ref="H4:V4"/>
    <mergeCell ref="H6:L6"/>
    <mergeCell ref="M6:Q6"/>
    <mergeCell ref="R6:V6"/>
    <mergeCell ref="F4:F6"/>
    <mergeCell ref="G4:G6"/>
    <mergeCell ref="B7:B8"/>
    <mergeCell ref="E4:E6"/>
    <mergeCell ref="D4:D6"/>
    <mergeCell ref="C4:C6"/>
    <mergeCell ref="B4:B6"/>
  </mergeCells>
  <dataValidations disablePrompts="1" count="1">
    <dataValidation type="list" allowBlank="1" showInputMessage="1" showErrorMessage="1" sqref="F9:F14" xr:uid="{00000000-0002-0000-0200-000000000000}">
      <formula1>$AM$25:$AM$26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O24"/>
  <sheetViews>
    <sheetView tabSelected="1" zoomScale="130" zoomScaleNormal="130" workbookViewId="0">
      <selection activeCell="H4" sqref="H4"/>
    </sheetView>
  </sheetViews>
  <sheetFormatPr baseColWidth="10" defaultColWidth="11.42578125" defaultRowHeight="14.25" x14ac:dyDescent="0.2"/>
  <cols>
    <col min="1" max="1" width="17.5703125" style="1" customWidth="1"/>
    <col min="2" max="2" width="16.140625" style="1" customWidth="1"/>
    <col min="3" max="3" width="12.5703125" style="1" bestFit="1" customWidth="1"/>
    <col min="4" max="4" width="10.5703125" style="1" customWidth="1"/>
    <col min="5" max="5" width="13" style="1" bestFit="1" customWidth="1"/>
    <col min="6" max="6" width="11" style="1" bestFit="1" customWidth="1"/>
    <col min="7" max="7" width="10.5703125" style="1" customWidth="1"/>
    <col min="8" max="8" width="11.5703125" style="1" bestFit="1" customWidth="1"/>
    <col min="9" max="13" width="11.42578125" style="1"/>
    <col min="14" max="14" width="12.5703125" style="1" bestFit="1" customWidth="1"/>
    <col min="15" max="16384" width="11.42578125" style="1"/>
  </cols>
  <sheetData>
    <row r="1" spans="1:15" customFormat="1" ht="19.5" x14ac:dyDescent="0.25">
      <c r="A1" s="2" t="s">
        <v>41</v>
      </c>
      <c r="B1" s="2"/>
    </row>
    <row r="3" spans="1:15" ht="21" customHeight="1" thickBot="1" x14ac:dyDescent="0.25"/>
    <row r="4" spans="1:15" s="29" customFormat="1" ht="99" customHeight="1" thickBot="1" x14ac:dyDescent="0.3">
      <c r="A4" s="43" t="s">
        <v>28</v>
      </c>
      <c r="B4" s="49" t="s">
        <v>48</v>
      </c>
      <c r="C4" s="44" t="s">
        <v>29</v>
      </c>
      <c r="D4" s="44" t="s">
        <v>35</v>
      </c>
      <c r="E4" s="44" t="s">
        <v>40</v>
      </c>
      <c r="F4" s="45" t="s">
        <v>64</v>
      </c>
      <c r="G4" s="44" t="s">
        <v>30</v>
      </c>
      <c r="H4" s="232" t="s">
        <v>39</v>
      </c>
    </row>
    <row r="5" spans="1:15" x14ac:dyDescent="0.2">
      <c r="A5" s="195"/>
      <c r="B5" s="197" t="s">
        <v>37</v>
      </c>
      <c r="C5" s="37" t="s">
        <v>38</v>
      </c>
      <c r="D5" s="37"/>
      <c r="E5" s="38">
        <v>5100000</v>
      </c>
      <c r="F5" s="39">
        <v>3473000</v>
      </c>
      <c r="G5" s="46">
        <v>0.75</v>
      </c>
      <c r="H5" s="166">
        <f>(E5-F5)*(1-G5)</f>
        <v>406750</v>
      </c>
      <c r="L5" s="29"/>
      <c r="M5" s="29"/>
      <c r="N5" s="29"/>
      <c r="O5" s="29"/>
    </row>
    <row r="6" spans="1:15" ht="15.75" customHeight="1" thickBot="1" x14ac:dyDescent="0.25">
      <c r="A6" s="196"/>
      <c r="B6" s="198"/>
      <c r="C6" s="40" t="s">
        <v>2</v>
      </c>
      <c r="D6" s="40"/>
      <c r="E6" s="41">
        <v>170000</v>
      </c>
      <c r="F6" s="42"/>
      <c r="G6" s="47">
        <v>0.6</v>
      </c>
      <c r="H6" s="167">
        <f t="shared" ref="H6:H11" si="0">(E6-F6)*(1-G6)</f>
        <v>68000</v>
      </c>
      <c r="L6" s="29"/>
      <c r="M6" s="29"/>
      <c r="N6" s="29"/>
      <c r="O6" s="29"/>
    </row>
    <row r="7" spans="1:15" x14ac:dyDescent="0.2">
      <c r="A7" s="5">
        <v>1</v>
      </c>
      <c r="B7" s="50">
        <v>4</v>
      </c>
      <c r="C7" s="6" t="s">
        <v>31</v>
      </c>
      <c r="D7" s="6">
        <v>1.5</v>
      </c>
      <c r="E7" s="35">
        <v>2820000</v>
      </c>
      <c r="F7" s="35">
        <v>20000</v>
      </c>
      <c r="G7" s="168">
        <v>0.75</v>
      </c>
      <c r="H7" s="166">
        <f t="shared" si="0"/>
        <v>700000</v>
      </c>
      <c r="L7" s="29"/>
      <c r="M7" s="29"/>
      <c r="N7" s="29"/>
      <c r="O7" s="29"/>
    </row>
    <row r="8" spans="1:15" x14ac:dyDescent="0.2">
      <c r="A8" s="36">
        <v>1</v>
      </c>
      <c r="B8" s="51">
        <v>5</v>
      </c>
      <c r="C8" s="31" t="s">
        <v>32</v>
      </c>
      <c r="D8" s="31">
        <v>3.2</v>
      </c>
      <c r="E8" s="32">
        <v>800000</v>
      </c>
      <c r="F8" s="32"/>
      <c r="G8" s="48">
        <v>0.75</v>
      </c>
      <c r="H8" s="165">
        <f t="shared" si="0"/>
        <v>200000</v>
      </c>
      <c r="L8" s="29"/>
      <c r="M8" s="29"/>
      <c r="N8" s="29"/>
      <c r="O8" s="29"/>
    </row>
    <row r="9" spans="1:15" x14ac:dyDescent="0.2">
      <c r="A9" s="36">
        <v>2</v>
      </c>
      <c r="B9" s="51">
        <v>3</v>
      </c>
      <c r="C9" s="31" t="s">
        <v>33</v>
      </c>
      <c r="D9" s="31">
        <v>0.8</v>
      </c>
      <c r="E9" s="32">
        <v>120000</v>
      </c>
      <c r="F9" s="32"/>
      <c r="G9" s="169">
        <v>0.75</v>
      </c>
      <c r="H9" s="165">
        <f t="shared" si="0"/>
        <v>30000</v>
      </c>
      <c r="L9" s="29"/>
      <c r="M9" s="29"/>
      <c r="N9" s="29"/>
      <c r="O9" s="29"/>
    </row>
    <row r="10" spans="1:15" x14ac:dyDescent="0.2">
      <c r="A10" s="36">
        <v>2</v>
      </c>
      <c r="B10" s="51">
        <v>7</v>
      </c>
      <c r="C10" s="31" t="s">
        <v>34</v>
      </c>
      <c r="D10" s="31">
        <v>0.8</v>
      </c>
      <c r="E10" s="32">
        <v>800000</v>
      </c>
      <c r="F10" s="32"/>
      <c r="G10" s="48">
        <v>0.6</v>
      </c>
      <c r="H10" s="165">
        <f t="shared" si="0"/>
        <v>320000</v>
      </c>
      <c r="L10" s="29"/>
      <c r="M10" s="29"/>
      <c r="N10" s="29"/>
      <c r="O10" s="29"/>
    </row>
    <row r="11" spans="1:15" ht="15" thickBot="1" x14ac:dyDescent="0.25">
      <c r="A11" s="66">
        <v>3</v>
      </c>
      <c r="B11" s="146">
        <v>8</v>
      </c>
      <c r="C11" s="34" t="s">
        <v>36</v>
      </c>
      <c r="D11" s="34">
        <v>1.6</v>
      </c>
      <c r="E11" s="147">
        <v>500000</v>
      </c>
      <c r="F11" s="147"/>
      <c r="G11" s="148">
        <v>0.6</v>
      </c>
      <c r="H11" s="167">
        <f t="shared" si="0"/>
        <v>200000</v>
      </c>
      <c r="L11" s="29"/>
      <c r="M11" s="29"/>
      <c r="N11" s="29"/>
      <c r="O11" s="29"/>
    </row>
    <row r="12" spans="1:15" ht="15" thickBot="1" x14ac:dyDescent="0.25">
      <c r="A12" s="144" t="s">
        <v>57</v>
      </c>
      <c r="B12" s="149"/>
      <c r="C12" s="150"/>
      <c r="D12" s="145"/>
      <c r="E12" s="151">
        <f>SUM(E5:E11)</f>
        <v>10310000</v>
      </c>
      <c r="F12" s="149"/>
      <c r="G12" s="149"/>
      <c r="H12" s="164">
        <f>SUM(H5:H11)</f>
        <v>1924750</v>
      </c>
      <c r="L12" s="29"/>
      <c r="M12" s="29"/>
      <c r="N12" s="29"/>
      <c r="O12" s="29"/>
    </row>
    <row r="16" spans="1:15" ht="41.45" customHeight="1" x14ac:dyDescent="0.2"/>
    <row r="17" ht="14.1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</sheetData>
  <mergeCells count="2"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26"/>
  <sheetViews>
    <sheetView workbookViewId="0">
      <selection activeCell="I23" sqref="I23"/>
    </sheetView>
  </sheetViews>
  <sheetFormatPr baseColWidth="10" defaultColWidth="11.42578125" defaultRowHeight="14.25" x14ac:dyDescent="0.2"/>
  <cols>
    <col min="1" max="1" width="34.5703125" style="1" customWidth="1"/>
    <col min="2" max="2" width="13.5703125" style="1" customWidth="1"/>
    <col min="3" max="3" width="11.42578125" style="1"/>
    <col min="4" max="5" width="19.140625" style="1" customWidth="1"/>
    <col min="6" max="6" width="19.140625" style="1" bestFit="1" customWidth="1"/>
    <col min="7" max="7" width="19.140625" style="1" customWidth="1"/>
    <col min="8" max="16384" width="11.42578125" style="1"/>
  </cols>
  <sheetData>
    <row r="1" spans="1:7" customFormat="1" ht="19.5" x14ac:dyDescent="0.25">
      <c r="A1" s="2" t="s">
        <v>52</v>
      </c>
    </row>
    <row r="2" spans="1:7" customFormat="1" ht="15.75" thickBot="1" x14ac:dyDescent="0.3"/>
    <row r="3" spans="1:7" ht="18.600000000000001" customHeight="1" x14ac:dyDescent="0.2">
      <c r="A3" s="202" t="s">
        <v>176</v>
      </c>
      <c r="B3" s="204" t="s">
        <v>167</v>
      </c>
      <c r="C3" s="206" t="s">
        <v>168</v>
      </c>
      <c r="D3" s="199" t="s">
        <v>173</v>
      </c>
      <c r="E3" s="200"/>
      <c r="F3" s="200"/>
      <c r="G3" s="201"/>
    </row>
    <row r="4" spans="1:7" ht="21.6" customHeight="1" thickBot="1" x14ac:dyDescent="0.25">
      <c r="A4" s="203"/>
      <c r="B4" s="205"/>
      <c r="C4" s="207"/>
      <c r="D4" s="76" t="s">
        <v>68</v>
      </c>
      <c r="E4" s="77" t="s">
        <v>69</v>
      </c>
      <c r="F4" s="77" t="s">
        <v>70</v>
      </c>
      <c r="G4" s="78" t="s">
        <v>57</v>
      </c>
    </row>
    <row r="5" spans="1:7" x14ac:dyDescent="0.2">
      <c r="A5" s="73" t="s">
        <v>2</v>
      </c>
      <c r="B5" s="79"/>
      <c r="C5" s="80"/>
      <c r="D5" s="81"/>
      <c r="E5" s="79"/>
      <c r="F5" s="79"/>
      <c r="G5" s="82"/>
    </row>
    <row r="6" spans="1:7" x14ac:dyDescent="0.2">
      <c r="A6" s="74" t="s">
        <v>53</v>
      </c>
      <c r="B6" s="11"/>
      <c r="C6" s="83"/>
      <c r="D6" s="84"/>
      <c r="E6" s="11"/>
      <c r="F6" s="11"/>
      <c r="G6" s="85"/>
    </row>
    <row r="7" spans="1:7" x14ac:dyDescent="0.2">
      <c r="A7" s="74" t="s">
        <v>3</v>
      </c>
      <c r="B7" s="11"/>
      <c r="C7" s="83"/>
      <c r="D7" s="84"/>
      <c r="E7" s="11"/>
      <c r="F7" s="11"/>
      <c r="G7" s="85"/>
    </row>
    <row r="8" spans="1:7" x14ac:dyDescent="0.2">
      <c r="A8" s="74" t="s">
        <v>54</v>
      </c>
      <c r="B8" s="11"/>
      <c r="C8" s="83"/>
      <c r="D8" s="84"/>
      <c r="E8" s="11"/>
      <c r="F8" s="11"/>
      <c r="G8" s="85"/>
    </row>
    <row r="9" spans="1:7" x14ac:dyDescent="0.2">
      <c r="A9" s="74" t="s">
        <v>4</v>
      </c>
      <c r="B9" s="11"/>
      <c r="C9" s="83"/>
      <c r="D9" s="84"/>
      <c r="E9" s="11"/>
      <c r="F9" s="11"/>
      <c r="G9" s="85"/>
    </row>
    <row r="10" spans="1:7" x14ac:dyDescent="0.2">
      <c r="A10" s="74" t="s">
        <v>55</v>
      </c>
      <c r="B10" s="11"/>
      <c r="C10" s="83"/>
      <c r="D10" s="84"/>
      <c r="E10" s="11"/>
      <c r="F10" s="11"/>
      <c r="G10" s="85"/>
    </row>
    <row r="11" spans="1:7" x14ac:dyDescent="0.2">
      <c r="A11" s="74" t="s">
        <v>56</v>
      </c>
      <c r="B11" s="11"/>
      <c r="C11" s="83"/>
      <c r="D11" s="84"/>
      <c r="E11" s="11"/>
      <c r="F11" s="11"/>
      <c r="G11" s="85"/>
    </row>
    <row r="12" spans="1:7" ht="15" thickBot="1" x14ac:dyDescent="0.25">
      <c r="A12" s="75" t="s">
        <v>20</v>
      </c>
      <c r="B12" s="86"/>
      <c r="C12" s="87"/>
      <c r="D12" s="88"/>
      <c r="E12" s="86"/>
      <c r="F12" s="86"/>
      <c r="G12" s="89"/>
    </row>
    <row r="13" spans="1:7" ht="15" thickBot="1" x14ac:dyDescent="0.25">
      <c r="A13" s="157" t="s">
        <v>57</v>
      </c>
      <c r="B13" s="90"/>
      <c r="C13" s="91"/>
      <c r="D13" s="92"/>
      <c r="E13" s="90"/>
      <c r="F13" s="90"/>
      <c r="G13" s="93"/>
    </row>
    <row r="15" spans="1:7" ht="15" thickBot="1" x14ac:dyDescent="0.25"/>
    <row r="16" spans="1:7" ht="20.100000000000001" customHeight="1" x14ac:dyDescent="0.2">
      <c r="A16" s="202" t="s">
        <v>175</v>
      </c>
      <c r="B16" s="204" t="s">
        <v>166</v>
      </c>
      <c r="C16" s="206" t="s">
        <v>169</v>
      </c>
      <c r="D16" s="199" t="s">
        <v>174</v>
      </c>
      <c r="E16" s="200"/>
      <c r="F16" s="200"/>
      <c r="G16" s="201"/>
    </row>
    <row r="17" spans="1:7" ht="26.45" customHeight="1" thickBot="1" x14ac:dyDescent="0.25">
      <c r="A17" s="203"/>
      <c r="B17" s="205"/>
      <c r="C17" s="207"/>
      <c r="D17" s="76" t="s">
        <v>170</v>
      </c>
      <c r="E17" s="77" t="s">
        <v>171</v>
      </c>
      <c r="F17" s="77" t="s">
        <v>172</v>
      </c>
      <c r="G17" s="78" t="s">
        <v>57</v>
      </c>
    </row>
    <row r="18" spans="1:7" ht="17.45" customHeight="1" x14ac:dyDescent="0.2">
      <c r="A18" s="162" t="s">
        <v>108</v>
      </c>
      <c r="B18" s="79"/>
      <c r="C18" s="80"/>
      <c r="D18" s="81"/>
      <c r="E18" s="79"/>
      <c r="F18" s="79"/>
      <c r="G18" s="82"/>
    </row>
    <row r="19" spans="1:7" ht="17.45" customHeight="1" x14ac:dyDescent="0.2">
      <c r="A19" s="70" t="s">
        <v>118</v>
      </c>
      <c r="B19" s="11"/>
      <c r="C19" s="83"/>
      <c r="D19" s="84"/>
      <c r="E19" s="11"/>
      <c r="F19" s="11"/>
      <c r="G19" s="85"/>
    </row>
    <row r="20" spans="1:7" ht="17.45" customHeight="1" x14ac:dyDescent="0.2">
      <c r="A20" s="70" t="s">
        <v>117</v>
      </c>
      <c r="B20" s="11"/>
      <c r="C20" s="83"/>
      <c r="D20" s="84"/>
      <c r="E20" s="11"/>
      <c r="F20" s="11"/>
      <c r="G20" s="85"/>
    </row>
    <row r="21" spans="1:7" ht="17.45" customHeight="1" x14ac:dyDescent="0.2">
      <c r="A21" s="70" t="s">
        <v>163</v>
      </c>
      <c r="B21" s="11"/>
      <c r="C21" s="83"/>
      <c r="D21" s="84"/>
      <c r="E21" s="11"/>
      <c r="F21" s="11"/>
      <c r="G21" s="85"/>
    </row>
    <row r="22" spans="1:7" ht="17.45" customHeight="1" x14ac:dyDescent="0.2">
      <c r="A22" s="70" t="s">
        <v>164</v>
      </c>
      <c r="B22" s="11"/>
      <c r="C22" s="83"/>
      <c r="D22" s="84"/>
      <c r="E22" s="11"/>
      <c r="F22" s="11"/>
      <c r="G22" s="85"/>
    </row>
    <row r="23" spans="1:7" ht="17.45" customHeight="1" x14ac:dyDescent="0.2">
      <c r="A23" s="70" t="s">
        <v>165</v>
      </c>
      <c r="B23" s="11"/>
      <c r="C23" s="83"/>
      <c r="D23" s="84"/>
      <c r="E23" s="11"/>
      <c r="F23" s="11"/>
      <c r="G23" s="85"/>
    </row>
    <row r="24" spans="1:7" ht="17.45" customHeight="1" x14ac:dyDescent="0.2">
      <c r="A24" s="70" t="s">
        <v>56</v>
      </c>
      <c r="B24" s="11"/>
      <c r="C24" s="83"/>
      <c r="D24" s="84"/>
      <c r="E24" s="11"/>
      <c r="F24" s="11"/>
      <c r="G24" s="85"/>
    </row>
    <row r="25" spans="1:7" ht="15" thickBot="1" x14ac:dyDescent="0.25">
      <c r="A25" s="75" t="s">
        <v>20</v>
      </c>
      <c r="B25" s="86"/>
      <c r="C25" s="87"/>
      <c r="D25" s="88"/>
      <c r="E25" s="86"/>
      <c r="F25" s="86"/>
      <c r="G25" s="89"/>
    </row>
    <row r="26" spans="1:7" ht="15" thickBot="1" x14ac:dyDescent="0.25">
      <c r="A26" s="157" t="s">
        <v>57</v>
      </c>
      <c r="B26" s="90"/>
      <c r="C26" s="91"/>
      <c r="D26" s="92"/>
      <c r="E26" s="90"/>
      <c r="F26" s="90"/>
      <c r="G26" s="93"/>
    </row>
  </sheetData>
  <mergeCells count="8">
    <mergeCell ref="D3:G3"/>
    <mergeCell ref="A3:A4"/>
    <mergeCell ref="B3:B4"/>
    <mergeCell ref="C3:C4"/>
    <mergeCell ref="A16:A17"/>
    <mergeCell ref="B16:B17"/>
    <mergeCell ref="C16:C17"/>
    <mergeCell ref="D16:G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I61"/>
  <sheetViews>
    <sheetView zoomScale="80" zoomScaleNormal="80" workbookViewId="0"/>
  </sheetViews>
  <sheetFormatPr baseColWidth="10" defaultColWidth="11.42578125" defaultRowHeight="14.25" x14ac:dyDescent="0.2"/>
  <cols>
    <col min="1" max="2" width="11.42578125" style="1"/>
    <col min="3" max="3" width="12.5703125" style="1" bestFit="1" customWidth="1"/>
    <col min="4" max="4" width="25.140625" style="1" customWidth="1"/>
    <col min="5" max="5" width="5.5703125" style="1" customWidth="1"/>
    <col min="6" max="6" width="5.7109375" style="1" customWidth="1"/>
    <col min="7" max="7" width="5.5703125" style="1" customWidth="1"/>
    <col min="8" max="8" width="5.85546875" style="1" customWidth="1"/>
    <col min="9" max="27" width="5" style="1" customWidth="1"/>
    <col min="28" max="28" width="26" style="1" customWidth="1"/>
    <col min="29" max="29" width="2.42578125" style="1" customWidth="1"/>
    <col min="30" max="31" width="25.5703125" style="1" customWidth="1"/>
    <col min="32" max="32" width="2.42578125" style="1" customWidth="1"/>
    <col min="33" max="35" width="25.5703125" style="1" customWidth="1"/>
    <col min="36" max="36" width="11.42578125" style="1"/>
    <col min="37" max="37" width="3.5703125" style="1" customWidth="1"/>
    <col min="38" max="38" width="18.42578125" style="1" customWidth="1"/>
    <col min="39" max="16384" width="11.42578125" style="1"/>
  </cols>
  <sheetData>
    <row r="1" spans="1:35" ht="19.5" x14ac:dyDescent="0.25">
      <c r="A1" s="2" t="s">
        <v>188</v>
      </c>
      <c r="B1" s="2"/>
    </row>
    <row r="2" spans="1:35" ht="15" thickBot="1" x14ac:dyDescent="0.25"/>
    <row r="3" spans="1:35" ht="15" thickBot="1" x14ac:dyDescent="0.25">
      <c r="A3" s="225" t="s">
        <v>43</v>
      </c>
      <c r="B3" s="227" t="s">
        <v>181</v>
      </c>
      <c r="C3" s="200" t="s">
        <v>182</v>
      </c>
      <c r="D3" s="201" t="s">
        <v>0</v>
      </c>
      <c r="E3" s="182" t="s">
        <v>1</v>
      </c>
      <c r="F3" s="183"/>
      <c r="G3" s="183"/>
      <c r="H3" s="184"/>
      <c r="I3" s="218" t="s">
        <v>124</v>
      </c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9"/>
      <c r="AB3" s="220" t="s">
        <v>63</v>
      </c>
      <c r="AC3" s="158"/>
      <c r="AD3" s="223" t="s">
        <v>82</v>
      </c>
      <c r="AE3" s="223" t="s">
        <v>81</v>
      </c>
      <c r="AF3" s="158"/>
      <c r="AG3" s="213" t="s">
        <v>83</v>
      </c>
      <c r="AH3" s="213" t="s">
        <v>84</v>
      </c>
      <c r="AI3" s="213" t="s">
        <v>85</v>
      </c>
    </row>
    <row r="4" spans="1:35" ht="15" thickBot="1" x14ac:dyDescent="0.25">
      <c r="A4" s="226"/>
      <c r="B4" s="228"/>
      <c r="C4" s="230"/>
      <c r="D4" s="231"/>
      <c r="E4" s="189" t="s">
        <v>2</v>
      </c>
      <c r="F4" s="194" t="s">
        <v>3</v>
      </c>
      <c r="G4" s="194" t="s">
        <v>58</v>
      </c>
      <c r="H4" s="191" t="s">
        <v>4</v>
      </c>
      <c r="I4" s="215" t="s">
        <v>16</v>
      </c>
      <c r="J4" s="215"/>
      <c r="K4" s="215"/>
      <c r="L4" s="215"/>
      <c r="M4" s="215"/>
      <c r="N4" s="215"/>
      <c r="O4" s="216"/>
      <c r="P4" s="217" t="s">
        <v>17</v>
      </c>
      <c r="Q4" s="215"/>
      <c r="R4" s="215"/>
      <c r="S4" s="215"/>
      <c r="T4" s="215"/>
      <c r="U4" s="215"/>
      <c r="V4" s="215"/>
      <c r="W4" s="215"/>
      <c r="X4" s="216"/>
      <c r="Y4" s="217" t="s">
        <v>18</v>
      </c>
      <c r="Z4" s="215"/>
      <c r="AA4" s="216"/>
      <c r="AB4" s="221"/>
      <c r="AC4" s="159"/>
      <c r="AD4" s="224"/>
      <c r="AE4" s="224"/>
      <c r="AF4" s="159"/>
      <c r="AG4" s="214"/>
      <c r="AH4" s="214"/>
      <c r="AI4" s="214"/>
    </row>
    <row r="5" spans="1:35" ht="164.25" thickBot="1" x14ac:dyDescent="0.25">
      <c r="A5" s="226"/>
      <c r="B5" s="229"/>
      <c r="C5" s="230"/>
      <c r="D5" s="231"/>
      <c r="E5" s="189"/>
      <c r="F5" s="194"/>
      <c r="G5" s="194"/>
      <c r="H5" s="191"/>
      <c r="I5" s="4" t="s">
        <v>67</v>
      </c>
      <c r="J5" s="4" t="s">
        <v>86</v>
      </c>
      <c r="K5" s="4" t="s">
        <v>5</v>
      </c>
      <c r="L5" s="4" t="s">
        <v>6</v>
      </c>
      <c r="M5" s="4" t="s">
        <v>7</v>
      </c>
      <c r="N5" s="126" t="s">
        <v>87</v>
      </c>
      <c r="O5" s="8" t="s">
        <v>20</v>
      </c>
      <c r="P5" s="7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U5" s="4" t="s">
        <v>13</v>
      </c>
      <c r="V5" s="4" t="s">
        <v>14</v>
      </c>
      <c r="W5" s="4" t="s">
        <v>80</v>
      </c>
      <c r="X5" s="8" t="s">
        <v>20</v>
      </c>
      <c r="Y5" s="9" t="s">
        <v>19</v>
      </c>
      <c r="Z5" s="4" t="s">
        <v>15</v>
      </c>
      <c r="AA5" s="8" t="s">
        <v>20</v>
      </c>
      <c r="AB5" s="222"/>
      <c r="AC5" s="159"/>
      <c r="AD5" s="224"/>
      <c r="AE5" s="224"/>
      <c r="AF5" s="159"/>
      <c r="AG5" s="214"/>
      <c r="AH5" s="214"/>
      <c r="AI5" s="214"/>
    </row>
    <row r="6" spans="1:35" ht="15" thickBot="1" x14ac:dyDescent="0.25">
      <c r="A6" s="10">
        <v>1</v>
      </c>
      <c r="B6" s="110" t="s">
        <v>72</v>
      </c>
      <c r="C6" s="11">
        <v>1500</v>
      </c>
      <c r="D6" s="12" t="s">
        <v>21</v>
      </c>
      <c r="E6" s="18"/>
      <c r="F6" s="20"/>
      <c r="G6" s="20"/>
      <c r="H6" s="21"/>
      <c r="I6" s="13"/>
      <c r="J6" s="13"/>
      <c r="K6" s="13"/>
      <c r="L6" s="13"/>
      <c r="M6" s="13"/>
      <c r="N6" s="127"/>
      <c r="O6" s="12"/>
      <c r="P6" s="10"/>
      <c r="Q6" s="13"/>
      <c r="R6" s="13"/>
      <c r="S6" s="13"/>
      <c r="T6" s="13"/>
      <c r="U6" s="13"/>
      <c r="V6" s="13"/>
      <c r="W6" s="13"/>
      <c r="X6" s="12"/>
      <c r="Y6" s="10"/>
      <c r="Z6" s="13"/>
      <c r="AA6" s="12"/>
      <c r="AB6" s="97"/>
      <c r="AC6" s="159"/>
      <c r="AD6" s="72"/>
      <c r="AE6" s="72"/>
      <c r="AF6" s="159"/>
      <c r="AG6" s="33"/>
      <c r="AH6" s="33"/>
      <c r="AI6" s="33"/>
    </row>
    <row r="7" spans="1:35" ht="15" thickBot="1" x14ac:dyDescent="0.25">
      <c r="A7" s="10">
        <v>2</v>
      </c>
      <c r="B7" s="110">
        <v>312</v>
      </c>
      <c r="C7" s="11">
        <v>5000</v>
      </c>
      <c r="D7" s="12" t="s">
        <v>22</v>
      </c>
      <c r="E7" s="18"/>
      <c r="F7" s="20"/>
      <c r="G7" s="20"/>
      <c r="H7" s="21"/>
      <c r="I7" s="13"/>
      <c r="J7" s="13"/>
      <c r="K7" s="13"/>
      <c r="L7" s="24"/>
      <c r="M7" s="13"/>
      <c r="N7" s="127"/>
      <c r="O7" s="12"/>
      <c r="P7" s="10"/>
      <c r="Q7" s="13"/>
      <c r="R7" s="13"/>
      <c r="S7" s="13"/>
      <c r="T7" s="13"/>
      <c r="U7" s="13"/>
      <c r="V7" s="13"/>
      <c r="W7" s="13"/>
      <c r="X7" s="12"/>
      <c r="Y7" s="10"/>
      <c r="Z7" s="13"/>
      <c r="AA7" s="12"/>
      <c r="AB7" s="97"/>
      <c r="AC7" s="159"/>
      <c r="AD7" s="72"/>
      <c r="AE7" s="72"/>
      <c r="AF7" s="159"/>
      <c r="AG7" s="33"/>
      <c r="AH7" s="33"/>
      <c r="AI7" s="33"/>
    </row>
    <row r="8" spans="1:35" ht="15" thickBot="1" x14ac:dyDescent="0.25">
      <c r="A8" s="10">
        <v>3</v>
      </c>
      <c r="B8" s="110" t="s">
        <v>73</v>
      </c>
      <c r="C8" s="11">
        <v>8000</v>
      </c>
      <c r="D8" s="12" t="s">
        <v>23</v>
      </c>
      <c r="E8" s="112"/>
      <c r="F8" s="20"/>
      <c r="G8" s="20"/>
      <c r="H8" s="21"/>
      <c r="I8" s="24"/>
      <c r="J8" s="13"/>
      <c r="K8" s="13"/>
      <c r="L8" s="13"/>
      <c r="M8" s="13"/>
      <c r="N8" s="127"/>
      <c r="O8" s="12"/>
      <c r="P8" s="10"/>
      <c r="Q8" s="13"/>
      <c r="R8" s="13"/>
      <c r="S8" s="13"/>
      <c r="T8" s="13"/>
      <c r="U8" s="13"/>
      <c r="V8" s="13"/>
      <c r="W8" s="13"/>
      <c r="X8" s="12"/>
      <c r="Y8" s="10"/>
      <c r="Z8" s="13"/>
      <c r="AA8" s="12"/>
      <c r="AB8" s="97"/>
      <c r="AC8" s="159"/>
      <c r="AD8" s="72"/>
      <c r="AE8" s="72"/>
      <c r="AF8" s="159"/>
      <c r="AG8" s="33"/>
      <c r="AH8" s="33"/>
      <c r="AI8" s="33"/>
    </row>
    <row r="9" spans="1:35" ht="15" thickBot="1" x14ac:dyDescent="0.25">
      <c r="A9" s="10">
        <v>4</v>
      </c>
      <c r="B9" s="110" t="s">
        <v>74</v>
      </c>
      <c r="C9" s="11">
        <v>15000</v>
      </c>
      <c r="D9" s="12" t="s">
        <v>24</v>
      </c>
      <c r="E9" s="18"/>
      <c r="F9" s="99"/>
      <c r="G9" s="99"/>
      <c r="H9" s="12"/>
      <c r="I9" s="13"/>
      <c r="J9" s="13"/>
      <c r="K9" s="24"/>
      <c r="L9" s="13"/>
      <c r="M9" s="13"/>
      <c r="N9" s="127"/>
      <c r="O9" s="12"/>
      <c r="P9" s="10"/>
      <c r="Q9" s="13"/>
      <c r="R9" s="13"/>
      <c r="S9" s="13"/>
      <c r="T9" s="115"/>
      <c r="U9" s="13"/>
      <c r="V9" s="13"/>
      <c r="W9" s="13"/>
      <c r="X9" s="12"/>
      <c r="Y9" s="10"/>
      <c r="Z9" s="13"/>
      <c r="AA9" s="12"/>
      <c r="AB9" s="97"/>
      <c r="AC9" s="159"/>
      <c r="AD9" s="72"/>
      <c r="AE9" s="72"/>
      <c r="AF9" s="159"/>
      <c r="AG9" s="33"/>
      <c r="AH9" s="33"/>
      <c r="AI9" s="33"/>
    </row>
    <row r="10" spans="1:35" ht="15" thickBot="1" x14ac:dyDescent="0.25">
      <c r="A10" s="10">
        <v>5</v>
      </c>
      <c r="B10" s="110" t="s">
        <v>75</v>
      </c>
      <c r="C10" s="11">
        <v>32000</v>
      </c>
      <c r="D10" s="12" t="s">
        <v>21</v>
      </c>
      <c r="E10" s="10"/>
      <c r="F10" s="13"/>
      <c r="G10" s="13"/>
      <c r="H10" s="12"/>
      <c r="I10" s="13"/>
      <c r="J10" s="13"/>
      <c r="K10" s="13"/>
      <c r="L10" s="13"/>
      <c r="M10" s="13"/>
      <c r="N10" s="127"/>
      <c r="O10" s="12"/>
      <c r="P10" s="25"/>
      <c r="Q10" s="13"/>
      <c r="R10" s="13"/>
      <c r="S10" s="13"/>
      <c r="T10" s="13"/>
      <c r="U10" s="13"/>
      <c r="V10" s="13"/>
      <c r="W10" s="13"/>
      <c r="X10" s="12"/>
      <c r="Y10" s="10"/>
      <c r="Z10" s="28"/>
      <c r="AA10" s="12"/>
      <c r="AB10" s="97"/>
      <c r="AC10" s="159"/>
      <c r="AD10" s="72"/>
      <c r="AE10" s="72"/>
      <c r="AF10" s="159"/>
      <c r="AG10" s="33"/>
      <c r="AH10" s="33"/>
      <c r="AI10" s="33"/>
    </row>
    <row r="11" spans="1:35" ht="15" thickBot="1" x14ac:dyDescent="0.25">
      <c r="A11" s="10">
        <v>6</v>
      </c>
      <c r="B11" s="110">
        <v>13</v>
      </c>
      <c r="C11" s="11">
        <v>4325</v>
      </c>
      <c r="D11" s="12" t="s">
        <v>22</v>
      </c>
      <c r="E11" s="18"/>
      <c r="F11" s="20"/>
      <c r="G11" s="20"/>
      <c r="H11" s="21"/>
      <c r="I11" s="13"/>
      <c r="J11" s="13"/>
      <c r="K11" s="13"/>
      <c r="L11" s="13"/>
      <c r="M11" s="13"/>
      <c r="N11" s="127"/>
      <c r="O11" s="12"/>
      <c r="P11" s="10"/>
      <c r="Q11" s="13"/>
      <c r="R11" s="13"/>
      <c r="S11" s="13"/>
      <c r="T11" s="13"/>
      <c r="U11" s="13"/>
      <c r="V11" s="26"/>
      <c r="W11" s="13"/>
      <c r="X11" s="12"/>
      <c r="Y11" s="10"/>
      <c r="Z11" s="13"/>
      <c r="AA11" s="12"/>
      <c r="AB11" s="97"/>
      <c r="AC11" s="159"/>
      <c r="AD11" s="72"/>
      <c r="AE11" s="72"/>
      <c r="AF11" s="159"/>
      <c r="AG11" s="33"/>
      <c r="AH11" s="33"/>
      <c r="AI11" s="33"/>
    </row>
    <row r="12" spans="1:35" ht="15" thickBot="1" x14ac:dyDescent="0.25">
      <c r="A12" s="10">
        <v>7</v>
      </c>
      <c r="B12" s="110" t="s">
        <v>76</v>
      </c>
      <c r="C12" s="11">
        <v>8500</v>
      </c>
      <c r="D12" s="12" t="s">
        <v>23</v>
      </c>
      <c r="E12" s="112"/>
      <c r="F12" s="20"/>
      <c r="G12" s="20"/>
      <c r="H12" s="21"/>
      <c r="I12" s="13"/>
      <c r="J12" s="24"/>
      <c r="K12" s="13"/>
      <c r="L12" s="13"/>
      <c r="M12" s="13"/>
      <c r="N12" s="127"/>
      <c r="O12" s="12"/>
      <c r="P12" s="10"/>
      <c r="Q12" s="13"/>
      <c r="R12" s="13"/>
      <c r="S12" s="13"/>
      <c r="T12" s="13"/>
      <c r="U12" s="13"/>
      <c r="V12" s="13"/>
      <c r="W12" s="13"/>
      <c r="X12" s="12"/>
      <c r="Y12" s="10"/>
      <c r="Z12" s="13"/>
      <c r="AA12" s="12"/>
      <c r="AB12" s="97"/>
      <c r="AC12" s="159"/>
      <c r="AD12" s="72"/>
      <c r="AE12" s="72"/>
      <c r="AF12" s="159"/>
      <c r="AG12" s="33"/>
      <c r="AH12" s="33"/>
      <c r="AI12" s="33"/>
    </row>
    <row r="13" spans="1:35" ht="15" thickBot="1" x14ac:dyDescent="0.25">
      <c r="A13" s="14">
        <v>8</v>
      </c>
      <c r="B13" s="111">
        <v>455</v>
      </c>
      <c r="C13" s="15">
        <v>16000</v>
      </c>
      <c r="D13" s="16" t="s">
        <v>21</v>
      </c>
      <c r="E13" s="19"/>
      <c r="F13" s="17"/>
      <c r="G13" s="17"/>
      <c r="H13" s="16"/>
      <c r="I13" s="17"/>
      <c r="J13" s="17"/>
      <c r="K13" s="17"/>
      <c r="L13" s="17"/>
      <c r="M13" s="17"/>
      <c r="N13" s="123"/>
      <c r="O13" s="16"/>
      <c r="P13" s="14"/>
      <c r="Q13" s="17"/>
      <c r="R13" s="17"/>
      <c r="S13" s="17"/>
      <c r="T13" s="17"/>
      <c r="U13" s="17"/>
      <c r="V13" s="17"/>
      <c r="W13" s="17"/>
      <c r="X13" s="16"/>
      <c r="Y13" s="27"/>
      <c r="Z13" s="17"/>
      <c r="AA13" s="16"/>
      <c r="AB13" s="98"/>
      <c r="AC13" s="159"/>
      <c r="AD13" s="72"/>
      <c r="AE13" s="72"/>
      <c r="AF13" s="159"/>
      <c r="AG13" s="33"/>
      <c r="AH13" s="33"/>
      <c r="AI13" s="33"/>
    </row>
    <row r="14" spans="1:35" ht="15" thickBot="1" x14ac:dyDescent="0.25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</row>
    <row r="15" spans="1:35" ht="25.5" customHeight="1" thickBot="1" x14ac:dyDescent="0.2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1"/>
      <c r="AD15" s="160"/>
      <c r="AE15" s="160"/>
      <c r="AF15" s="161"/>
      <c r="AG15" s="208" t="s">
        <v>27</v>
      </c>
      <c r="AH15" s="209"/>
      <c r="AI15" s="210"/>
    </row>
    <row r="16" spans="1:35" x14ac:dyDescent="0.2">
      <c r="D16" s="71" t="s">
        <v>50</v>
      </c>
    </row>
    <row r="18" spans="4:7" x14ac:dyDescent="0.2">
      <c r="D18" s="211" t="s">
        <v>79</v>
      </c>
      <c r="E18" s="22"/>
      <c r="G18" s="23" t="s">
        <v>25</v>
      </c>
    </row>
    <row r="19" spans="4:7" x14ac:dyDescent="0.2">
      <c r="D19" s="211"/>
    </row>
    <row r="20" spans="4:7" x14ac:dyDescent="0.2">
      <c r="D20" s="211"/>
      <c r="E20" s="99"/>
      <c r="G20" s="23" t="s">
        <v>71</v>
      </c>
    </row>
    <row r="21" spans="4:7" x14ac:dyDescent="0.2">
      <c r="D21" s="211"/>
    </row>
    <row r="22" spans="4:7" x14ac:dyDescent="0.2">
      <c r="D22" s="211"/>
      <c r="E22" s="3"/>
      <c r="G22" s="23" t="s">
        <v>26</v>
      </c>
    </row>
    <row r="23" spans="4:7" x14ac:dyDescent="0.2">
      <c r="D23" s="114"/>
      <c r="G23" s="23"/>
    </row>
    <row r="24" spans="4:7" x14ac:dyDescent="0.2">
      <c r="D24" s="113"/>
    </row>
    <row r="25" spans="4:7" x14ac:dyDescent="0.2">
      <c r="D25" s="212" t="s">
        <v>51</v>
      </c>
      <c r="E25" s="24"/>
      <c r="G25" s="23" t="s">
        <v>16</v>
      </c>
    </row>
    <row r="26" spans="4:7" x14ac:dyDescent="0.2">
      <c r="D26" s="212"/>
      <c r="G26" s="23"/>
    </row>
    <row r="27" spans="4:7" x14ac:dyDescent="0.2">
      <c r="D27" s="212"/>
      <c r="E27" s="26"/>
      <c r="G27" s="23" t="s">
        <v>17</v>
      </c>
    </row>
    <row r="28" spans="4:7" x14ac:dyDescent="0.2">
      <c r="D28" s="212"/>
      <c r="G28" s="23"/>
    </row>
    <row r="29" spans="4:7" x14ac:dyDescent="0.2">
      <c r="D29" s="212"/>
      <c r="E29" s="28"/>
      <c r="G29" s="23" t="s">
        <v>78</v>
      </c>
    </row>
    <row r="34" spans="1:35" ht="15" thickBot="1" x14ac:dyDescent="0.25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</row>
    <row r="35" spans="1:35" ht="15" thickBot="1" x14ac:dyDescent="0.25">
      <c r="A35" s="225" t="s">
        <v>115</v>
      </c>
      <c r="B35" s="227" t="s">
        <v>180</v>
      </c>
      <c r="C35" s="200" t="s">
        <v>183</v>
      </c>
      <c r="D35" s="201" t="s">
        <v>111</v>
      </c>
      <c r="E35" s="182" t="s">
        <v>119</v>
      </c>
      <c r="F35" s="183"/>
      <c r="G35" s="183"/>
      <c r="H35" s="184"/>
      <c r="I35" s="218" t="s">
        <v>120</v>
      </c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9"/>
      <c r="AB35" s="220" t="s">
        <v>112</v>
      </c>
      <c r="AC35" s="158"/>
      <c r="AD35" s="223" t="s">
        <v>143</v>
      </c>
      <c r="AE35" s="223" t="s">
        <v>179</v>
      </c>
      <c r="AF35" s="158"/>
      <c r="AG35" s="213" t="s">
        <v>144</v>
      </c>
      <c r="AH35" s="213" t="s">
        <v>145</v>
      </c>
      <c r="AI35" s="213" t="s">
        <v>146</v>
      </c>
    </row>
    <row r="36" spans="1:35" ht="17.100000000000001" customHeight="1" thickBot="1" x14ac:dyDescent="0.25">
      <c r="A36" s="226"/>
      <c r="B36" s="228"/>
      <c r="C36" s="230"/>
      <c r="D36" s="231"/>
      <c r="E36" s="189" t="s">
        <v>108</v>
      </c>
      <c r="F36" s="194" t="s">
        <v>117</v>
      </c>
      <c r="G36" s="194" t="s">
        <v>118</v>
      </c>
      <c r="H36" s="191" t="s">
        <v>116</v>
      </c>
      <c r="I36" s="215"/>
      <c r="J36" s="215"/>
      <c r="K36" s="215"/>
      <c r="L36" s="215"/>
      <c r="M36" s="215"/>
      <c r="N36" s="215"/>
      <c r="O36" s="216"/>
      <c r="P36" s="217" t="s">
        <v>122</v>
      </c>
      <c r="Q36" s="215"/>
      <c r="R36" s="215"/>
      <c r="S36" s="215"/>
      <c r="T36" s="215"/>
      <c r="U36" s="215"/>
      <c r="V36" s="215"/>
      <c r="W36" s="215"/>
      <c r="X36" s="216"/>
      <c r="Y36" s="217" t="s">
        <v>123</v>
      </c>
      <c r="Z36" s="215"/>
      <c r="AA36" s="216"/>
      <c r="AB36" s="221"/>
      <c r="AC36" s="159"/>
      <c r="AD36" s="224"/>
      <c r="AE36" s="224"/>
      <c r="AF36" s="159"/>
      <c r="AG36" s="214"/>
      <c r="AH36" s="214"/>
      <c r="AI36" s="214"/>
    </row>
    <row r="37" spans="1:35" ht="164.45" customHeight="1" thickBot="1" x14ac:dyDescent="0.25">
      <c r="A37" s="226"/>
      <c r="B37" s="229"/>
      <c r="C37" s="230"/>
      <c r="D37" s="231"/>
      <c r="E37" s="189"/>
      <c r="F37" s="194"/>
      <c r="G37" s="194"/>
      <c r="H37" s="191"/>
      <c r="I37" s="4" t="s">
        <v>125</v>
      </c>
      <c r="J37" s="4" t="s">
        <v>126</v>
      </c>
      <c r="K37" s="4" t="s">
        <v>127</v>
      </c>
      <c r="L37" s="4" t="s">
        <v>6</v>
      </c>
      <c r="M37" s="4" t="s">
        <v>128</v>
      </c>
      <c r="N37" s="126" t="s">
        <v>129</v>
      </c>
      <c r="O37" s="8" t="s">
        <v>20</v>
      </c>
      <c r="P37" s="7" t="s">
        <v>130</v>
      </c>
      <c r="Q37" s="4" t="s">
        <v>131</v>
      </c>
      <c r="R37" s="4" t="s">
        <v>132</v>
      </c>
      <c r="S37" s="4" t="s">
        <v>133</v>
      </c>
      <c r="T37" s="4" t="s">
        <v>134</v>
      </c>
      <c r="U37" s="4" t="s">
        <v>135</v>
      </c>
      <c r="V37" s="4" t="s">
        <v>136</v>
      </c>
      <c r="W37" s="152" t="s">
        <v>137</v>
      </c>
      <c r="X37" s="8" t="s">
        <v>20</v>
      </c>
      <c r="Y37" s="9" t="s">
        <v>138</v>
      </c>
      <c r="Z37" s="4" t="s">
        <v>139</v>
      </c>
      <c r="AA37" s="8" t="s">
        <v>20</v>
      </c>
      <c r="AB37" s="222"/>
      <c r="AC37" s="159"/>
      <c r="AD37" s="224"/>
      <c r="AE37" s="224"/>
      <c r="AF37" s="159"/>
      <c r="AG37" s="214"/>
      <c r="AH37" s="214"/>
      <c r="AI37" s="214"/>
    </row>
    <row r="38" spans="1:35" ht="15" thickBot="1" x14ac:dyDescent="0.25">
      <c r="A38" s="10">
        <v>1</v>
      </c>
      <c r="B38" s="110" t="s">
        <v>72</v>
      </c>
      <c r="C38" s="11">
        <v>1500</v>
      </c>
      <c r="D38" s="12" t="s">
        <v>113</v>
      </c>
      <c r="E38" s="18"/>
      <c r="F38" s="20"/>
      <c r="G38" s="20"/>
      <c r="H38" s="21"/>
      <c r="I38" s="13"/>
      <c r="J38" s="13"/>
      <c r="K38" s="13"/>
      <c r="L38" s="13"/>
      <c r="M38" s="13"/>
      <c r="N38" s="127"/>
      <c r="O38" s="12"/>
      <c r="P38" s="10"/>
      <c r="Q38" s="13"/>
      <c r="R38" s="13"/>
      <c r="S38" s="13"/>
      <c r="T38" s="13"/>
      <c r="U38" s="13"/>
      <c r="V38" s="13"/>
      <c r="W38" s="13"/>
      <c r="X38" s="12"/>
      <c r="Y38" s="10"/>
      <c r="Z38" s="13"/>
      <c r="AA38" s="12"/>
      <c r="AB38" s="97"/>
      <c r="AC38" s="159"/>
      <c r="AD38" s="72"/>
      <c r="AE38" s="72"/>
      <c r="AF38" s="159"/>
      <c r="AG38" s="33"/>
      <c r="AH38" s="33"/>
      <c r="AI38" s="33"/>
    </row>
    <row r="39" spans="1:35" ht="15" thickBot="1" x14ac:dyDescent="0.25">
      <c r="A39" s="10">
        <v>2</v>
      </c>
      <c r="B39" s="110">
        <v>312</v>
      </c>
      <c r="C39" s="11">
        <v>5000</v>
      </c>
      <c r="D39" s="12" t="s">
        <v>177</v>
      </c>
      <c r="E39" s="18"/>
      <c r="F39" s="20"/>
      <c r="G39" s="20"/>
      <c r="H39" s="21"/>
      <c r="I39" s="13"/>
      <c r="J39" s="13"/>
      <c r="K39" s="13"/>
      <c r="L39" s="24"/>
      <c r="M39" s="13"/>
      <c r="N39" s="127"/>
      <c r="O39" s="12"/>
      <c r="P39" s="10"/>
      <c r="Q39" s="13"/>
      <c r="R39" s="13"/>
      <c r="S39" s="13"/>
      <c r="T39" s="13"/>
      <c r="U39" s="13"/>
      <c r="V39" s="13"/>
      <c r="W39" s="13"/>
      <c r="X39" s="12"/>
      <c r="Y39" s="10"/>
      <c r="Z39" s="13"/>
      <c r="AA39" s="12"/>
      <c r="AB39" s="97"/>
      <c r="AC39" s="159"/>
      <c r="AD39" s="72"/>
      <c r="AE39" s="72"/>
      <c r="AF39" s="159"/>
      <c r="AG39" s="33"/>
      <c r="AH39" s="33"/>
      <c r="AI39" s="33"/>
    </row>
    <row r="40" spans="1:35" ht="15" thickBot="1" x14ac:dyDescent="0.25">
      <c r="A40" s="10">
        <v>3</v>
      </c>
      <c r="B40" s="110" t="s">
        <v>73</v>
      </c>
      <c r="C40" s="11">
        <v>8000</v>
      </c>
      <c r="D40" s="12" t="s">
        <v>114</v>
      </c>
      <c r="E40" s="112"/>
      <c r="F40" s="20"/>
      <c r="G40" s="20"/>
      <c r="H40" s="21"/>
      <c r="I40" s="24"/>
      <c r="J40" s="13"/>
      <c r="K40" s="13"/>
      <c r="L40" s="13"/>
      <c r="M40" s="13"/>
      <c r="N40" s="127"/>
      <c r="O40" s="12"/>
      <c r="P40" s="10"/>
      <c r="Q40" s="13"/>
      <c r="R40" s="13"/>
      <c r="S40" s="13"/>
      <c r="T40" s="13"/>
      <c r="U40" s="13"/>
      <c r="V40" s="13"/>
      <c r="W40" s="13"/>
      <c r="X40" s="12"/>
      <c r="Y40" s="10"/>
      <c r="Z40" s="13"/>
      <c r="AA40" s="12"/>
      <c r="AB40" s="97"/>
      <c r="AC40" s="159"/>
      <c r="AD40" s="72"/>
      <c r="AE40" s="72"/>
      <c r="AF40" s="159"/>
      <c r="AG40" s="33"/>
      <c r="AH40" s="33"/>
      <c r="AI40" s="33"/>
    </row>
    <row r="41" spans="1:35" ht="15" thickBot="1" x14ac:dyDescent="0.25">
      <c r="A41" s="10">
        <v>4</v>
      </c>
      <c r="B41" s="110" t="s">
        <v>74</v>
      </c>
      <c r="C41" s="11">
        <v>15000</v>
      </c>
      <c r="D41" s="12" t="s">
        <v>178</v>
      </c>
      <c r="E41" s="18"/>
      <c r="F41" s="99"/>
      <c r="G41" s="99"/>
      <c r="H41" s="12"/>
      <c r="I41" s="13"/>
      <c r="J41" s="13"/>
      <c r="K41" s="24"/>
      <c r="L41" s="13"/>
      <c r="M41" s="13"/>
      <c r="N41" s="127"/>
      <c r="O41" s="12"/>
      <c r="P41" s="10"/>
      <c r="Q41" s="13"/>
      <c r="R41" s="13"/>
      <c r="S41" s="13"/>
      <c r="T41" s="115"/>
      <c r="U41" s="13"/>
      <c r="V41" s="13"/>
      <c r="W41" s="13"/>
      <c r="X41" s="12"/>
      <c r="Y41" s="10"/>
      <c r="Z41" s="13"/>
      <c r="AA41" s="12"/>
      <c r="AB41" s="97"/>
      <c r="AC41" s="159"/>
      <c r="AD41" s="72"/>
      <c r="AE41" s="72"/>
      <c r="AF41" s="159"/>
      <c r="AG41" s="33"/>
      <c r="AH41" s="33"/>
      <c r="AI41" s="33"/>
    </row>
    <row r="42" spans="1:35" ht="15" thickBot="1" x14ac:dyDescent="0.25">
      <c r="A42" s="10">
        <v>5</v>
      </c>
      <c r="B42" s="110" t="s">
        <v>75</v>
      </c>
      <c r="C42" s="11">
        <v>32000</v>
      </c>
      <c r="D42" s="12" t="s">
        <v>113</v>
      </c>
      <c r="E42" s="10"/>
      <c r="F42" s="13"/>
      <c r="G42" s="13"/>
      <c r="H42" s="12"/>
      <c r="I42" s="13"/>
      <c r="J42" s="13"/>
      <c r="K42" s="13"/>
      <c r="L42" s="13"/>
      <c r="M42" s="13"/>
      <c r="N42" s="127"/>
      <c r="O42" s="12"/>
      <c r="P42" s="25"/>
      <c r="Q42" s="13"/>
      <c r="R42" s="13"/>
      <c r="S42" s="13"/>
      <c r="T42" s="13"/>
      <c r="U42" s="13"/>
      <c r="V42" s="13"/>
      <c r="W42" s="13"/>
      <c r="X42" s="12"/>
      <c r="Y42" s="10"/>
      <c r="Z42" s="28"/>
      <c r="AA42" s="12"/>
      <c r="AB42" s="97"/>
      <c r="AC42" s="159"/>
      <c r="AD42" s="72"/>
      <c r="AE42" s="72"/>
      <c r="AF42" s="159"/>
      <c r="AG42" s="33"/>
      <c r="AH42" s="33"/>
      <c r="AI42" s="33"/>
    </row>
    <row r="43" spans="1:35" ht="15" thickBot="1" x14ac:dyDescent="0.25">
      <c r="A43" s="10">
        <v>6</v>
      </c>
      <c r="B43" s="110">
        <v>13</v>
      </c>
      <c r="C43" s="11">
        <v>4325</v>
      </c>
      <c r="D43" s="12" t="s">
        <v>177</v>
      </c>
      <c r="E43" s="18"/>
      <c r="F43" s="20"/>
      <c r="G43" s="20"/>
      <c r="H43" s="21"/>
      <c r="I43" s="13"/>
      <c r="J43" s="13"/>
      <c r="K43" s="13"/>
      <c r="L43" s="13"/>
      <c r="M43" s="13"/>
      <c r="N43" s="127"/>
      <c r="O43" s="12"/>
      <c r="P43" s="10"/>
      <c r="Q43" s="13"/>
      <c r="R43" s="13"/>
      <c r="S43" s="13"/>
      <c r="T43" s="13"/>
      <c r="U43" s="13"/>
      <c r="V43" s="26"/>
      <c r="W43" s="13"/>
      <c r="X43" s="12"/>
      <c r="Y43" s="10"/>
      <c r="Z43" s="13"/>
      <c r="AA43" s="12"/>
      <c r="AB43" s="97"/>
      <c r="AC43" s="159"/>
      <c r="AD43" s="72"/>
      <c r="AE43" s="72"/>
      <c r="AF43" s="159"/>
      <c r="AG43" s="33"/>
      <c r="AH43" s="33"/>
      <c r="AI43" s="33"/>
    </row>
    <row r="44" spans="1:35" ht="15" thickBot="1" x14ac:dyDescent="0.25">
      <c r="A44" s="10">
        <v>7</v>
      </c>
      <c r="B44" s="110" t="s">
        <v>76</v>
      </c>
      <c r="C44" s="11">
        <v>8500</v>
      </c>
      <c r="D44" s="12" t="s">
        <v>114</v>
      </c>
      <c r="E44" s="112"/>
      <c r="F44" s="20"/>
      <c r="G44" s="20"/>
      <c r="H44" s="21"/>
      <c r="I44" s="13"/>
      <c r="J44" s="24"/>
      <c r="K44" s="13"/>
      <c r="L44" s="13"/>
      <c r="M44" s="13"/>
      <c r="N44" s="127"/>
      <c r="O44" s="12"/>
      <c r="P44" s="10"/>
      <c r="Q44" s="13"/>
      <c r="R44" s="13"/>
      <c r="S44" s="13"/>
      <c r="T44" s="13"/>
      <c r="U44" s="13"/>
      <c r="V44" s="13"/>
      <c r="W44" s="13"/>
      <c r="X44" s="12"/>
      <c r="Y44" s="10"/>
      <c r="Z44" s="13"/>
      <c r="AA44" s="12"/>
      <c r="AB44" s="97"/>
      <c r="AC44" s="159"/>
      <c r="AD44" s="72"/>
      <c r="AE44" s="72"/>
      <c r="AF44" s="159"/>
      <c r="AG44" s="33"/>
      <c r="AH44" s="33"/>
      <c r="AI44" s="33"/>
    </row>
    <row r="45" spans="1:35" ht="15" thickBot="1" x14ac:dyDescent="0.25">
      <c r="A45" s="14">
        <v>8</v>
      </c>
      <c r="B45" s="111">
        <v>455</v>
      </c>
      <c r="C45" s="15">
        <v>16000</v>
      </c>
      <c r="D45" s="12" t="s">
        <v>113</v>
      </c>
      <c r="E45" s="19"/>
      <c r="F45" s="17"/>
      <c r="G45" s="17"/>
      <c r="H45" s="16"/>
      <c r="I45" s="17"/>
      <c r="J45" s="17"/>
      <c r="K45" s="17"/>
      <c r="L45" s="17"/>
      <c r="M45" s="17"/>
      <c r="N45" s="123"/>
      <c r="O45" s="16"/>
      <c r="P45" s="14"/>
      <c r="Q45" s="17"/>
      <c r="R45" s="17"/>
      <c r="S45" s="17"/>
      <c r="T45" s="17"/>
      <c r="U45" s="17"/>
      <c r="V45" s="17"/>
      <c r="W45" s="17"/>
      <c r="X45" s="16"/>
      <c r="Y45" s="27"/>
      <c r="Z45" s="17"/>
      <c r="AA45" s="16"/>
      <c r="AB45" s="98"/>
      <c r="AC45" s="159"/>
      <c r="AD45" s="72"/>
      <c r="AE45" s="72"/>
      <c r="AF45" s="159"/>
      <c r="AG45" s="33"/>
      <c r="AH45" s="33"/>
      <c r="AI45" s="33"/>
    </row>
    <row r="46" spans="1:35" ht="15" thickBot="1" x14ac:dyDescent="0.25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</row>
    <row r="47" spans="1:35" ht="15" thickBot="1" x14ac:dyDescent="0.25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1"/>
      <c r="AD47" s="160"/>
      <c r="AE47" s="160"/>
      <c r="AF47" s="161"/>
      <c r="AG47" s="208" t="s">
        <v>147</v>
      </c>
      <c r="AH47" s="209"/>
      <c r="AI47" s="210"/>
    </row>
    <row r="48" spans="1:35" x14ac:dyDescent="0.2">
      <c r="D48" s="71" t="s">
        <v>186</v>
      </c>
    </row>
    <row r="50" spans="4:31" x14ac:dyDescent="0.2">
      <c r="D50" s="211" t="s">
        <v>185</v>
      </c>
      <c r="E50" s="22"/>
      <c r="G50" s="23" t="s">
        <v>140</v>
      </c>
    </row>
    <row r="51" spans="4:31" x14ac:dyDescent="0.2">
      <c r="D51" s="211"/>
    </row>
    <row r="52" spans="4:31" x14ac:dyDescent="0.2">
      <c r="D52" s="211"/>
      <c r="E52" s="99"/>
      <c r="G52" s="23" t="s">
        <v>141</v>
      </c>
    </row>
    <row r="53" spans="4:31" x14ac:dyDescent="0.2">
      <c r="D53" s="211"/>
    </row>
    <row r="54" spans="4:31" x14ac:dyDescent="0.2">
      <c r="D54" s="211"/>
      <c r="E54" s="3"/>
      <c r="G54" s="23" t="s">
        <v>142</v>
      </c>
    </row>
    <row r="55" spans="4:31" x14ac:dyDescent="0.2">
      <c r="D55" s="114"/>
      <c r="G55" s="23"/>
    </row>
    <row r="56" spans="4:31" x14ac:dyDescent="0.2">
      <c r="D56" s="113"/>
    </row>
    <row r="57" spans="4:31" x14ac:dyDescent="0.2">
      <c r="D57" s="212" t="s">
        <v>120</v>
      </c>
      <c r="E57" s="24"/>
      <c r="G57" s="23" t="s">
        <v>121</v>
      </c>
    </row>
    <row r="58" spans="4:31" x14ac:dyDescent="0.2">
      <c r="D58" s="212"/>
      <c r="G58" s="23"/>
    </row>
    <row r="59" spans="4:31" x14ac:dyDescent="0.2">
      <c r="D59" s="212"/>
      <c r="E59" s="26"/>
      <c r="G59" s="23" t="s">
        <v>122</v>
      </c>
    </row>
    <row r="60" spans="4:31" x14ac:dyDescent="0.2">
      <c r="D60" s="212"/>
      <c r="G60" s="23"/>
    </row>
    <row r="61" spans="4:31" x14ac:dyDescent="0.2">
      <c r="D61" s="212"/>
      <c r="E61" s="28"/>
      <c r="G61" s="23" t="s">
        <v>123</v>
      </c>
      <c r="AE61" s="1" t="s">
        <v>184</v>
      </c>
    </row>
  </sheetData>
  <mergeCells count="44">
    <mergeCell ref="AH3:AH5"/>
    <mergeCell ref="AI3:AI5"/>
    <mergeCell ref="AG15:AI15"/>
    <mergeCell ref="D18:D22"/>
    <mergeCell ref="D25:D29"/>
    <mergeCell ref="AG3:AG5"/>
    <mergeCell ref="G4:G5"/>
    <mergeCell ref="H4:H5"/>
    <mergeCell ref="AD3:AD5"/>
    <mergeCell ref="Y4:AA4"/>
    <mergeCell ref="I3:AA3"/>
    <mergeCell ref="I4:O4"/>
    <mergeCell ref="P4:X4"/>
    <mergeCell ref="E3:H3"/>
    <mergeCell ref="AB3:AB5"/>
    <mergeCell ref="AE3:AE5"/>
    <mergeCell ref="A3:A5"/>
    <mergeCell ref="C3:C5"/>
    <mergeCell ref="D3:D5"/>
    <mergeCell ref="E4:E5"/>
    <mergeCell ref="F4:F5"/>
    <mergeCell ref="B3:B5"/>
    <mergeCell ref="AG35:AG37"/>
    <mergeCell ref="A35:A37"/>
    <mergeCell ref="B35:B37"/>
    <mergeCell ref="C35:C37"/>
    <mergeCell ref="D35:D37"/>
    <mergeCell ref="E35:H35"/>
    <mergeCell ref="AG47:AI47"/>
    <mergeCell ref="D50:D54"/>
    <mergeCell ref="D57:D61"/>
    <mergeCell ref="AH35:AH37"/>
    <mergeCell ref="AI35:AI37"/>
    <mergeCell ref="E36:E37"/>
    <mergeCell ref="F36:F37"/>
    <mergeCell ref="G36:G37"/>
    <mergeCell ref="H36:H37"/>
    <mergeCell ref="I36:O36"/>
    <mergeCell ref="P36:X36"/>
    <mergeCell ref="Y36:AA36"/>
    <mergeCell ref="I35:AA35"/>
    <mergeCell ref="AB35:AB37"/>
    <mergeCell ref="AD35:AD37"/>
    <mergeCell ref="AE35:AE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I15"/>
  <sheetViews>
    <sheetView workbookViewId="0">
      <selection activeCell="E1" sqref="E1:E1048576"/>
    </sheetView>
  </sheetViews>
  <sheetFormatPr baseColWidth="10" defaultColWidth="11.42578125" defaultRowHeight="14.25" x14ac:dyDescent="0.2"/>
  <cols>
    <col min="1" max="1" width="25" style="1" customWidth="1"/>
    <col min="2" max="2" width="11.42578125" style="1"/>
    <col min="3" max="3" width="16" style="1" customWidth="1"/>
    <col min="4" max="4" width="40.42578125" style="1" customWidth="1"/>
    <col min="5" max="5" width="11.42578125" style="1"/>
    <col min="6" max="6" width="16.85546875" style="1" customWidth="1"/>
    <col min="7" max="16384" width="11.42578125" style="1"/>
  </cols>
  <sheetData>
    <row r="1" spans="1:9" customFormat="1" ht="19.5" x14ac:dyDescent="0.25">
      <c r="A1" s="2" t="s">
        <v>97</v>
      </c>
    </row>
    <row r="2" spans="1:9" customFormat="1" ht="15.75" thickBot="1" x14ac:dyDescent="0.3"/>
    <row r="3" spans="1:9" customFormat="1" ht="43.5" thickBot="1" x14ac:dyDescent="0.3">
      <c r="A3" s="131" t="s">
        <v>89</v>
      </c>
      <c r="B3" s="131" t="s">
        <v>43</v>
      </c>
      <c r="C3" s="131" t="s">
        <v>98</v>
      </c>
      <c r="D3" s="132" t="s">
        <v>99</v>
      </c>
      <c r="E3" s="125" t="s">
        <v>100</v>
      </c>
      <c r="F3" s="125" t="s">
        <v>101</v>
      </c>
      <c r="G3" s="124" t="s">
        <v>103</v>
      </c>
      <c r="H3" s="124" t="s">
        <v>102</v>
      </c>
      <c r="I3" s="124" t="s">
        <v>104</v>
      </c>
    </row>
    <row r="4" spans="1:9" ht="15" thickBot="1" x14ac:dyDescent="0.25">
      <c r="A4" s="31" t="s">
        <v>31</v>
      </c>
      <c r="B4" s="31" t="s">
        <v>60</v>
      </c>
      <c r="C4" s="31" t="s">
        <v>107</v>
      </c>
      <c r="D4" s="31"/>
      <c r="E4" s="125"/>
      <c r="F4" s="125"/>
      <c r="G4" s="124"/>
      <c r="H4" s="124"/>
      <c r="I4" s="124"/>
    </row>
    <row r="5" spans="1:9" ht="15" thickBot="1" x14ac:dyDescent="0.25">
      <c r="A5" s="31" t="s">
        <v>93</v>
      </c>
      <c r="B5" s="31" t="s">
        <v>62</v>
      </c>
      <c r="C5" s="31" t="s">
        <v>105</v>
      </c>
      <c r="D5" s="31"/>
      <c r="E5" s="125"/>
      <c r="F5" s="125"/>
      <c r="G5" s="124"/>
      <c r="H5" s="124"/>
      <c r="I5" s="124"/>
    </row>
    <row r="6" spans="1:9" ht="15" thickBot="1" x14ac:dyDescent="0.25">
      <c r="A6" s="31" t="s">
        <v>94</v>
      </c>
      <c r="B6" s="31" t="s">
        <v>61</v>
      </c>
      <c r="C6" s="31">
        <v>125</v>
      </c>
      <c r="D6" s="31"/>
      <c r="E6" s="125"/>
      <c r="F6" s="125"/>
      <c r="G6" s="124"/>
      <c r="H6" s="124"/>
      <c r="I6" s="124"/>
    </row>
    <row r="7" spans="1:9" ht="15" thickBot="1" x14ac:dyDescent="0.25">
      <c r="A7" s="31" t="s">
        <v>95</v>
      </c>
      <c r="B7" s="31" t="s">
        <v>96</v>
      </c>
      <c r="C7" s="31" t="s">
        <v>106</v>
      </c>
      <c r="D7" s="31"/>
      <c r="E7" s="125"/>
      <c r="F7" s="125"/>
      <c r="G7" s="124"/>
      <c r="H7" s="124"/>
      <c r="I7" s="124"/>
    </row>
    <row r="10" spans="1:9" ht="15" thickBot="1" x14ac:dyDescent="0.25"/>
    <row r="11" spans="1:9" ht="29.25" thickBot="1" x14ac:dyDescent="0.25">
      <c r="A11" s="131" t="s">
        <v>148</v>
      </c>
      <c r="B11" s="131" t="s">
        <v>115</v>
      </c>
      <c r="C11" s="131" t="s">
        <v>149</v>
      </c>
      <c r="D11" s="132" t="s">
        <v>150</v>
      </c>
      <c r="E11" s="125" t="s">
        <v>151</v>
      </c>
      <c r="F11" s="125" t="s">
        <v>152</v>
      </c>
      <c r="G11" s="124" t="s">
        <v>153</v>
      </c>
      <c r="H11" s="124" t="s">
        <v>154</v>
      </c>
      <c r="I11" s="124" t="s">
        <v>155</v>
      </c>
    </row>
    <row r="12" spans="1:9" ht="15" thickBot="1" x14ac:dyDescent="0.25">
      <c r="A12" s="31" t="s">
        <v>109</v>
      </c>
      <c r="B12" s="31" t="s">
        <v>60</v>
      </c>
      <c r="C12" s="31" t="s">
        <v>107</v>
      </c>
      <c r="D12" s="31"/>
      <c r="E12" s="125"/>
      <c r="F12" s="125"/>
      <c r="G12" s="124"/>
      <c r="H12" s="124"/>
      <c r="I12" s="124"/>
    </row>
    <row r="13" spans="1:9" ht="15" thickBot="1" x14ac:dyDescent="0.25">
      <c r="A13" s="31" t="s">
        <v>156</v>
      </c>
      <c r="B13" s="31" t="s">
        <v>62</v>
      </c>
      <c r="C13" s="31" t="s">
        <v>105</v>
      </c>
      <c r="D13" s="31"/>
      <c r="E13" s="125"/>
      <c r="F13" s="125"/>
      <c r="G13" s="124"/>
      <c r="H13" s="124"/>
      <c r="I13" s="124"/>
    </row>
    <row r="14" spans="1:9" ht="15" thickBot="1" x14ac:dyDescent="0.25">
      <c r="A14" s="31" t="s">
        <v>157</v>
      </c>
      <c r="B14" s="31" t="s">
        <v>61</v>
      </c>
      <c r="C14" s="31">
        <v>125</v>
      </c>
      <c r="D14" s="31"/>
      <c r="E14" s="125"/>
      <c r="F14" s="125"/>
      <c r="G14" s="124"/>
      <c r="H14" s="124"/>
      <c r="I14" s="124"/>
    </row>
    <row r="15" spans="1:9" ht="15" thickBot="1" x14ac:dyDescent="0.25">
      <c r="A15" s="31" t="s">
        <v>158</v>
      </c>
      <c r="B15" s="31" t="s">
        <v>96</v>
      </c>
      <c r="C15" s="31" t="s">
        <v>106</v>
      </c>
      <c r="D15" s="31"/>
      <c r="E15" s="125"/>
      <c r="F15" s="125"/>
      <c r="G15" s="124"/>
      <c r="H15" s="124"/>
      <c r="I15" s="1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G19"/>
  <sheetViews>
    <sheetView workbookViewId="0">
      <selection activeCell="K23" sqref="K23"/>
    </sheetView>
  </sheetViews>
  <sheetFormatPr baseColWidth="10" defaultRowHeight="15" x14ac:dyDescent="0.25"/>
  <cols>
    <col min="1" max="1" width="17.5703125" customWidth="1"/>
    <col min="4" max="6" width="14.42578125" customWidth="1"/>
    <col min="7" max="7" width="20" customWidth="1"/>
  </cols>
  <sheetData>
    <row r="1" spans="1:7" ht="19.5" x14ac:dyDescent="0.25">
      <c r="A1" s="2" t="s">
        <v>88</v>
      </c>
    </row>
    <row r="5" spans="1:7" ht="57.75" customHeight="1" x14ac:dyDescent="0.25">
      <c r="A5" s="129" t="s">
        <v>89</v>
      </c>
      <c r="B5" s="129" t="s">
        <v>43</v>
      </c>
      <c r="C5" s="129" t="s">
        <v>28</v>
      </c>
      <c r="D5" s="129" t="s">
        <v>91</v>
      </c>
      <c r="E5" s="163" t="s">
        <v>187</v>
      </c>
      <c r="F5" s="129" t="s">
        <v>90</v>
      </c>
      <c r="G5" s="129" t="s">
        <v>92</v>
      </c>
    </row>
    <row r="6" spans="1:7" ht="20.100000000000001" customHeight="1" x14ac:dyDescent="0.25">
      <c r="A6" s="128" t="s">
        <v>31</v>
      </c>
      <c r="B6" s="13" t="s">
        <v>60</v>
      </c>
      <c r="C6" s="13">
        <v>1</v>
      </c>
      <c r="D6" s="11"/>
      <c r="E6" s="11"/>
      <c r="F6" s="11"/>
      <c r="G6" s="11"/>
    </row>
    <row r="7" spans="1:7" ht="20.100000000000001" customHeight="1" x14ac:dyDescent="0.25">
      <c r="A7" s="128" t="s">
        <v>93</v>
      </c>
      <c r="B7" s="13" t="s">
        <v>62</v>
      </c>
      <c r="C7" s="13">
        <v>2</v>
      </c>
      <c r="D7" s="11"/>
      <c r="E7" s="11"/>
      <c r="F7" s="11"/>
      <c r="G7" s="11"/>
    </row>
    <row r="8" spans="1:7" ht="20.100000000000001" customHeight="1" x14ac:dyDescent="0.25">
      <c r="A8" s="128" t="s">
        <v>94</v>
      </c>
      <c r="B8" s="13" t="s">
        <v>61</v>
      </c>
      <c r="C8" s="13">
        <v>2</v>
      </c>
      <c r="D8" s="11"/>
      <c r="E8" s="11"/>
      <c r="F8" s="11"/>
      <c r="G8" s="11"/>
    </row>
    <row r="9" spans="1:7" ht="20.100000000000001" customHeight="1" thickBot="1" x14ac:dyDescent="0.3">
      <c r="A9" s="130" t="s">
        <v>95</v>
      </c>
      <c r="B9" s="135" t="s">
        <v>96</v>
      </c>
      <c r="C9" s="135">
        <v>3</v>
      </c>
      <c r="D9" s="86"/>
      <c r="E9" s="86"/>
      <c r="F9" s="86"/>
      <c r="G9" s="86"/>
    </row>
    <row r="10" spans="1:7" ht="14.45" customHeight="1" thickBot="1" x14ac:dyDescent="0.3">
      <c r="A10" s="153" t="s">
        <v>57</v>
      </c>
      <c r="B10" s="154"/>
      <c r="C10" s="154"/>
      <c r="D10" s="155">
        <f>SUM(D6:D9)</f>
        <v>0</v>
      </c>
      <c r="E10" s="155"/>
      <c r="F10" s="155"/>
      <c r="G10" s="156">
        <f t="shared" ref="G10" si="0">SUM(G6:G9)</f>
        <v>0</v>
      </c>
    </row>
    <row r="14" spans="1:7" ht="57" x14ac:dyDescent="0.25">
      <c r="A14" s="129" t="s">
        <v>148</v>
      </c>
      <c r="B14" s="129" t="s">
        <v>115</v>
      </c>
      <c r="C14" s="129" t="s">
        <v>110</v>
      </c>
      <c r="D14" s="129" t="s">
        <v>160</v>
      </c>
      <c r="E14" s="129" t="s">
        <v>159</v>
      </c>
      <c r="F14" s="129" t="s">
        <v>162</v>
      </c>
      <c r="G14" s="129" t="s">
        <v>161</v>
      </c>
    </row>
    <row r="15" spans="1:7" x14ac:dyDescent="0.25">
      <c r="A15" s="128" t="s">
        <v>109</v>
      </c>
      <c r="B15" s="13" t="s">
        <v>60</v>
      </c>
      <c r="C15" s="13">
        <v>1</v>
      </c>
      <c r="D15" s="11"/>
      <c r="E15" s="11"/>
      <c r="F15" s="11"/>
      <c r="G15" s="11"/>
    </row>
    <row r="16" spans="1:7" x14ac:dyDescent="0.25">
      <c r="A16" s="128" t="s">
        <v>156</v>
      </c>
      <c r="B16" s="13" t="s">
        <v>62</v>
      </c>
      <c r="C16" s="13">
        <v>2</v>
      </c>
      <c r="D16" s="11"/>
      <c r="E16" s="11"/>
      <c r="F16" s="11"/>
      <c r="G16" s="11"/>
    </row>
    <row r="17" spans="1:7" x14ac:dyDescent="0.25">
      <c r="A17" s="128" t="s">
        <v>157</v>
      </c>
      <c r="B17" s="13" t="s">
        <v>61</v>
      </c>
      <c r="C17" s="13">
        <v>2</v>
      </c>
      <c r="D17" s="11"/>
      <c r="E17" s="11"/>
      <c r="F17" s="11"/>
      <c r="G17" s="11"/>
    </row>
    <row r="18" spans="1:7" ht="15.75" thickBot="1" x14ac:dyDescent="0.3">
      <c r="A18" s="130" t="s">
        <v>158</v>
      </c>
      <c r="B18" s="135" t="s">
        <v>96</v>
      </c>
      <c r="C18" s="135">
        <v>3</v>
      </c>
      <c r="D18" s="86"/>
      <c r="E18" s="86"/>
      <c r="F18" s="86"/>
      <c r="G18" s="86"/>
    </row>
    <row r="19" spans="1:7" ht="15.75" thickBot="1" x14ac:dyDescent="0.3">
      <c r="A19" s="153" t="s">
        <v>57</v>
      </c>
      <c r="B19" s="154"/>
      <c r="C19" s="154"/>
      <c r="D19" s="155">
        <f>SUM(D15:D18)</f>
        <v>0</v>
      </c>
      <c r="E19" s="155"/>
      <c r="F19" s="155"/>
      <c r="G19" s="156">
        <f t="shared" ref="G19" si="1">SUM(G15:G18)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2.1. Programme d'équipement</vt:lpstr>
      <vt:lpstr>2.2.Tableau récapitulatif</vt:lpstr>
      <vt:lpstr>2.3. Méthode par éléments</vt:lpstr>
      <vt:lpstr>3.1 Programme d'aménagement</vt:lpstr>
      <vt:lpstr>3.2. Tableau récapitulatif</vt:lpstr>
      <vt:lpstr>3.3. Les coûts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 Anthony</dc:creator>
  <cp:lastModifiedBy>Frederic DORSAZ</cp:lastModifiedBy>
  <dcterms:created xsi:type="dcterms:W3CDTF">2022-10-05T14:12:34Z</dcterms:created>
  <dcterms:modified xsi:type="dcterms:W3CDTF">2025-03-24T15:49:04Z</dcterms:modified>
</cp:coreProperties>
</file>