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\"/>
    </mc:Choice>
  </mc:AlternateContent>
  <bookViews>
    <workbookView xWindow="0" yWindow="0" windowWidth="20490" windowHeight="7755"/>
  </bookViews>
  <sheets>
    <sheet name="Komplettes Menü" sheetId="4" r:id="rId1"/>
    <sheet name="Mahlzeit 1" sheetId="1" r:id="rId2"/>
    <sheet name="Mahlzeit 2" sheetId="2" r:id="rId3"/>
    <sheet name="Mahlzeit 3" sheetId="3" r:id="rId4"/>
    <sheet name="Mahlzeit 4" sheetId="5" r:id="rId5"/>
    <sheet name="Mahlzeit 5" sheetId="6" r:id="rId6"/>
    <sheet name="Mahlzeit 6" sheetId="7" r:id="rId7"/>
    <sheet name="Mahlzeit 7" sheetId="8" r:id="rId8"/>
    <sheet name="Mahlzeit 8" sheetId="9" r:id="rId9"/>
    <sheet name="Mahlzeit 9" sheetId="10" r:id="rId10"/>
    <sheet name="Mahlzeit 10" sheetId="11" r:id="rId11"/>
  </sheets>
  <calcPr calcId="162913" refMode="R1C1"/>
</workbook>
</file>

<file path=xl/calcChain.xml><?xml version="1.0" encoding="utf-8"?>
<calcChain xmlns="http://schemas.openxmlformats.org/spreadsheetml/2006/main">
  <c r="B14" i="4" l="1"/>
  <c r="C25" i="11"/>
  <c r="C19" i="11"/>
  <c r="F16" i="11"/>
  <c r="C26" i="11" s="1"/>
  <c r="B14" i="11"/>
  <c r="D14" i="11" s="1"/>
  <c r="E14" i="11" s="1"/>
  <c r="B12" i="11"/>
  <c r="D12" i="11" s="1"/>
  <c r="E12" i="11" s="1"/>
  <c r="F10" i="11"/>
  <c r="D10" i="11"/>
  <c r="E10" i="11" s="1"/>
  <c r="C25" i="10"/>
  <c r="C19" i="10"/>
  <c r="F16" i="10"/>
  <c r="C26" i="10" s="1"/>
  <c r="B14" i="10"/>
  <c r="D14" i="10" s="1"/>
  <c r="E14" i="10" s="1"/>
  <c r="B12" i="10"/>
  <c r="D12" i="10" s="1"/>
  <c r="E12" i="10" s="1"/>
  <c r="F10" i="10"/>
  <c r="F12" i="10" s="1"/>
  <c r="F14" i="10" s="1"/>
  <c r="E10" i="10"/>
  <c r="D10" i="10"/>
  <c r="C25" i="9"/>
  <c r="C19" i="9"/>
  <c r="F16" i="9"/>
  <c r="C26" i="9" s="1"/>
  <c r="B14" i="9"/>
  <c r="D14" i="9" s="1"/>
  <c r="E14" i="9" s="1"/>
  <c r="B12" i="9"/>
  <c r="D12" i="9" s="1"/>
  <c r="E12" i="9" s="1"/>
  <c r="F10" i="9"/>
  <c r="F12" i="9" s="1"/>
  <c r="F14" i="9" s="1"/>
  <c r="D10" i="9"/>
  <c r="E10" i="9" s="1"/>
  <c r="C25" i="8"/>
  <c r="C19" i="8"/>
  <c r="F16" i="8"/>
  <c r="C26" i="8" s="1"/>
  <c r="B14" i="8"/>
  <c r="D14" i="8" s="1"/>
  <c r="E14" i="8" s="1"/>
  <c r="B12" i="8"/>
  <c r="D12" i="8" s="1"/>
  <c r="E12" i="8" s="1"/>
  <c r="F10" i="8"/>
  <c r="D10" i="8"/>
  <c r="E10" i="8" s="1"/>
  <c r="C25" i="7"/>
  <c r="C19" i="7"/>
  <c r="F16" i="7"/>
  <c r="C26" i="7" s="1"/>
  <c r="B14" i="7"/>
  <c r="D14" i="7" s="1"/>
  <c r="E14" i="7" s="1"/>
  <c r="B12" i="7"/>
  <c r="D12" i="7" s="1"/>
  <c r="E12" i="7" s="1"/>
  <c r="F10" i="7"/>
  <c r="F12" i="7" s="1"/>
  <c r="D10" i="7"/>
  <c r="E10" i="7" s="1"/>
  <c r="C25" i="6"/>
  <c r="C19" i="6"/>
  <c r="F16" i="6"/>
  <c r="C26" i="6" s="1"/>
  <c r="B14" i="6"/>
  <c r="D14" i="6" s="1"/>
  <c r="E14" i="6" s="1"/>
  <c r="B12" i="6"/>
  <c r="D12" i="6" s="1"/>
  <c r="E12" i="6" s="1"/>
  <c r="F10" i="6"/>
  <c r="F12" i="6" s="1"/>
  <c r="D10" i="6"/>
  <c r="E10" i="6" s="1"/>
  <c r="C25" i="5"/>
  <c r="C19" i="5"/>
  <c r="F16" i="5"/>
  <c r="C26" i="5" s="1"/>
  <c r="B14" i="5"/>
  <c r="D14" i="5" s="1"/>
  <c r="E14" i="5" s="1"/>
  <c r="B12" i="5"/>
  <c r="D12" i="5" s="1"/>
  <c r="E12" i="5" s="1"/>
  <c r="F10" i="5"/>
  <c r="D10" i="5"/>
  <c r="E10" i="5" s="1"/>
  <c r="C25" i="3"/>
  <c r="C19" i="3"/>
  <c r="F16" i="3"/>
  <c r="C26" i="3" s="1"/>
  <c r="B14" i="3"/>
  <c r="D14" i="3" s="1"/>
  <c r="E14" i="3" s="1"/>
  <c r="B12" i="3"/>
  <c r="D12" i="3" s="1"/>
  <c r="E12" i="3" s="1"/>
  <c r="F10" i="3"/>
  <c r="F12" i="3" s="1"/>
  <c r="D10" i="3"/>
  <c r="E10" i="3" s="1"/>
  <c r="C25" i="2"/>
  <c r="C19" i="2"/>
  <c r="F16" i="2"/>
  <c r="C26" i="2" s="1"/>
  <c r="B14" i="2"/>
  <c r="D14" i="2" s="1"/>
  <c r="E14" i="2" s="1"/>
  <c r="B12" i="2"/>
  <c r="D12" i="2" s="1"/>
  <c r="E12" i="2" s="1"/>
  <c r="F10" i="2"/>
  <c r="D10" i="2"/>
  <c r="E10" i="2" s="1"/>
  <c r="F16" i="1"/>
  <c r="F14" i="3" l="1"/>
  <c r="F14" i="6"/>
  <c r="F12" i="8"/>
  <c r="F14" i="8" s="1"/>
  <c r="F12" i="2"/>
  <c r="F14" i="2" s="1"/>
  <c r="F12" i="11"/>
  <c r="F14" i="11" s="1"/>
  <c r="C20" i="11" s="1"/>
  <c r="F12" i="5"/>
  <c r="F14" i="5" s="1"/>
  <c r="B26" i="5" s="1"/>
  <c r="B29" i="5" s="1"/>
  <c r="F14" i="7"/>
  <c r="C20" i="7" s="1"/>
  <c r="B26" i="11"/>
  <c r="B29" i="11" s="1"/>
  <c r="B26" i="10"/>
  <c r="B29" i="10" s="1"/>
  <c r="C20" i="10"/>
  <c r="B26" i="9"/>
  <c r="B29" i="9" s="1"/>
  <c r="C20" i="9"/>
  <c r="B26" i="8"/>
  <c r="B29" i="8" s="1"/>
  <c r="C20" i="8"/>
  <c r="B26" i="7"/>
  <c r="B29" i="7" s="1"/>
  <c r="B26" i="6"/>
  <c r="B29" i="6" s="1"/>
  <c r="C20" i="6"/>
  <c r="B26" i="3"/>
  <c r="B29" i="3" s="1"/>
  <c r="C20" i="3"/>
  <c r="B26" i="2"/>
  <c r="B29" i="2" s="1"/>
  <c r="C20" i="2"/>
  <c r="C26" i="1"/>
  <c r="C25" i="1"/>
  <c r="C14" i="4" s="1"/>
  <c r="C19" i="1"/>
  <c r="B4" i="4" s="1"/>
  <c r="C8" i="4" s="1"/>
  <c r="F10" i="1"/>
  <c r="B14" i="1"/>
  <c r="D14" i="1" s="1"/>
  <c r="E14" i="1" s="1"/>
  <c r="B12" i="1"/>
  <c r="D12" i="1" s="1"/>
  <c r="E12" i="1" s="1"/>
  <c r="D10" i="1"/>
  <c r="E10" i="1" s="1"/>
  <c r="C20" i="5" l="1"/>
  <c r="C15" i="4"/>
  <c r="C23" i="11"/>
  <c r="C22" i="11"/>
  <c r="C23" i="10"/>
  <c r="C22" i="10"/>
  <c r="C23" i="9"/>
  <c r="C22" i="9"/>
  <c r="C23" i="8"/>
  <c r="C22" i="8"/>
  <c r="C23" i="7"/>
  <c r="C22" i="7"/>
  <c r="C23" i="6"/>
  <c r="C22" i="6"/>
  <c r="C23" i="5"/>
  <c r="C22" i="5"/>
  <c r="C23" i="3"/>
  <c r="C22" i="3"/>
  <c r="C23" i="2"/>
  <c r="C22" i="2"/>
  <c r="F12" i="1"/>
  <c r="F14" i="1" s="1"/>
  <c r="C20" i="1" l="1"/>
  <c r="C9" i="4" s="1"/>
  <c r="B26" i="1"/>
  <c r="C22" i="1" l="1"/>
  <c r="C23" i="1"/>
  <c r="B15" i="4"/>
  <c r="B18" i="4" s="1"/>
  <c r="B29" i="1"/>
  <c r="C11" i="4"/>
  <c r="C12" i="4"/>
</calcChain>
</file>

<file path=xl/sharedStrings.xml><?xml version="1.0" encoding="utf-8"?>
<sst xmlns="http://schemas.openxmlformats.org/spreadsheetml/2006/main" count="292" uniqueCount="43">
  <si>
    <t>Gesamtbetrag</t>
  </si>
  <si>
    <t>Anzahl berechnete Mahlzeiten</t>
  </si>
  <si>
    <t>Durchschnittlicher Einkaufspreis</t>
  </si>
  <si>
    <t>Durchschnittlicher Herstellungspreis</t>
  </si>
  <si>
    <t>Differenz CHF</t>
  </si>
  <si>
    <t>Differenz %</t>
  </si>
  <si>
    <t>Total eingekaufte Ware (kg)</t>
  </si>
  <si>
    <t>Gesamtkosten Nettogewicht und Personal</t>
  </si>
  <si>
    <t>Endgültiges Nettogewicht</t>
  </si>
  <si>
    <t>Personal</t>
  </si>
  <si>
    <t>Total ohne Betriebsaufwand</t>
  </si>
  <si>
    <t>Mahlzeit 1</t>
  </si>
  <si>
    <t>Auszufüllen</t>
  </si>
  <si>
    <t>Einkaufspreis pro kg inkl. MwSt.</t>
  </si>
  <si>
    <t>Durchschnitt Personalkosten/Std.</t>
  </si>
  <si>
    <t>Durchschnitt Stundenlohn der gesamten Brigade</t>
  </si>
  <si>
    <t>Bruttogewicht (kg)</t>
  </si>
  <si>
    <t>Nettogewicht (kg)</t>
  </si>
  <si>
    <t>Differenz (kg)</t>
  </si>
  <si>
    <t>Differenz (%)</t>
  </si>
  <si>
    <t>Kosten (CHF/kg)</t>
  </si>
  <si>
    <t>Liefergewicht bis Kochbeginn</t>
  </si>
  <si>
    <t>Verlust beim Kochen</t>
  </si>
  <si>
    <t>Verlust auf dem Teller</t>
  </si>
  <si>
    <t>Effektive Arbeitszeit des Personals</t>
  </si>
  <si>
    <t>x2</t>
  </si>
  <si>
    <t>Gesamte Arbeitszeit der Mitglieder der Brigade für die Zubereitung der Mahlzeiten</t>
  </si>
  <si>
    <t>Man benötigt gleich viel Zeit für das Kochen wie für die Regenerierung</t>
  </si>
  <si>
    <t>Einkaufspreis</t>
  </si>
  <si>
    <t>Herstellungspreis</t>
  </si>
  <si>
    <t xml:space="preserve">Mahlzeit 2 </t>
  </si>
  <si>
    <t>Mahlzeit 3</t>
  </si>
  <si>
    <t>Mahlzeit 4</t>
  </si>
  <si>
    <t>Mahlzeit 5</t>
  </si>
  <si>
    <t>Mahlzeit 6</t>
  </si>
  <si>
    <t>Mahlzeit 7</t>
  </si>
  <si>
    <t>Mahlzeit 8</t>
  </si>
  <si>
    <t>Mahlzeit 9</t>
  </si>
  <si>
    <t>Mahlzeit 10</t>
  </si>
  <si>
    <t>NUR GRAU HINTERLEGTE ZELLEN AUSFÜLLEN!</t>
  </si>
  <si>
    <t>Verlust bei der Vorbereitung
 vor dem Kochen</t>
  </si>
  <si>
    <t>Verlust bei der Vorbereitung 
vor dem Kochen</t>
  </si>
  <si>
    <t>Verlust bei der Vorbereitung
vor dem Kochen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</si>
</sst>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fr.&quot;\ * #,##0.00_ ;_ &quot;fr.&quot;\ * \-#,##0.00_ ;_ &quot;fr.&quot;\ * &quot;-&quot;??_ ;_ @_ "/>
    <numFmt numFmtId="165" formatCode="&quot;fr.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right"/>
    </xf>
    <xf numFmtId="165" fontId="2" fillId="0" borderId="0" xfId="0" applyNumberFormat="1" applyFont="1" applyFill="1" applyBorder="1" applyAlignment="1">
      <alignment horizontal="center" vertical="top"/>
    </xf>
    <xf numFmtId="164" fontId="0" fillId="3" borderId="4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1" xfId="0" applyBorder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Layout" zoomScaleNormal="100" workbookViewId="0">
      <selection sqref="A1:H1"/>
    </sheetView>
  </sheetViews>
  <sheetFormatPr baseColWidth="10" defaultRowHeight="15" x14ac:dyDescent="0.25"/>
  <cols>
    <col min="1" max="1" width="36.28515625" bestFit="1" customWidth="1"/>
    <col min="2" max="2" width="20.5703125" bestFit="1" customWidth="1"/>
    <col min="3" max="3" width="16.28515625" customWidth="1"/>
  </cols>
  <sheetData>
    <row r="1" spans="1:8" s="3" customFormat="1" x14ac:dyDescent="0.25">
      <c r="A1" s="46" t="s">
        <v>39</v>
      </c>
      <c r="B1" s="46"/>
      <c r="C1" s="46"/>
      <c r="D1" s="46"/>
      <c r="E1" s="46"/>
      <c r="F1" s="46"/>
      <c r="G1" s="46"/>
      <c r="H1" s="46"/>
    </row>
    <row r="2" spans="1:8" s="3" customFormat="1" x14ac:dyDescent="0.25"/>
    <row r="3" spans="1:8" s="3" customFormat="1" ht="15.75" thickBot="1" x14ac:dyDescent="0.3"/>
    <row r="4" spans="1:8" s="3" customFormat="1" ht="15.75" thickBot="1" x14ac:dyDescent="0.3">
      <c r="A4" s="25" t="s">
        <v>0</v>
      </c>
      <c r="B4" s="27">
        <f>'Mahlzeit 1'!C19+'Mahlzeit 2'!C19+'Mahlzeit 3'!C19+'Mahlzeit 4'!C19+'Mahlzeit 5'!C19+'Mahlzeit 6'!C19+'Mahlzeit 7'!C19+'Mahlzeit 8'!C19+'Mahlzeit 9'!C19+'Mahlzeit 10'!C19</f>
        <v>200</v>
      </c>
    </row>
    <row r="5" spans="1:8" s="3" customFormat="1" ht="15.75" thickBot="1" x14ac:dyDescent="0.3"/>
    <row r="6" spans="1:8" ht="15.75" thickBot="1" x14ac:dyDescent="0.3">
      <c r="A6" s="25" t="s">
        <v>1</v>
      </c>
      <c r="B6" s="34">
        <v>10</v>
      </c>
    </row>
    <row r="7" spans="1:8" ht="15.75" thickBot="1" x14ac:dyDescent="0.3"/>
    <row r="8" spans="1:8" x14ac:dyDescent="0.25">
      <c r="A8" s="20"/>
      <c r="B8" s="12" t="s">
        <v>2</v>
      </c>
      <c r="C8" s="28">
        <f>B4/B6</f>
        <v>20</v>
      </c>
    </row>
    <row r="9" spans="1:8" ht="15.75" thickBot="1" x14ac:dyDescent="0.3">
      <c r="A9" s="3"/>
      <c r="B9" s="13" t="s">
        <v>3</v>
      </c>
      <c r="C9" s="29">
        <f>('Mahlzeit 1'!C20+'Mahlzeit 2'!C20+'Mahlzeit 3'!C20+'Mahlzeit 4'!C20+'Mahlzeit 5'!C20+'Mahlzeit 6'!C20+'Mahlzeit 7'!C20+'Mahlzeit 8'!C20+'Mahlzeit 9'!C20+'Mahlzeit 10'!C20)/B6</f>
        <v>50</v>
      </c>
    </row>
    <row r="10" spans="1:8" ht="15.75" thickBot="1" x14ac:dyDescent="0.3">
      <c r="A10" s="3"/>
      <c r="B10" s="1"/>
      <c r="C10" s="1"/>
    </row>
    <row r="11" spans="1:8" x14ac:dyDescent="0.25">
      <c r="A11" s="3"/>
      <c r="B11" s="12" t="s">
        <v>4</v>
      </c>
      <c r="C11" s="28">
        <f>C9-C8</f>
        <v>30</v>
      </c>
    </row>
    <row r="12" spans="1:8" ht="15.75" thickBot="1" x14ac:dyDescent="0.3">
      <c r="A12" s="3"/>
      <c r="B12" s="13" t="s">
        <v>5</v>
      </c>
      <c r="C12" s="30">
        <f>C9/C8</f>
        <v>2.5</v>
      </c>
    </row>
    <row r="13" spans="1:8" x14ac:dyDescent="0.25">
      <c r="A13" s="3"/>
      <c r="B13" s="1"/>
      <c r="C13" s="1"/>
    </row>
    <row r="14" spans="1:8" x14ac:dyDescent="0.25">
      <c r="A14" s="5" t="s">
        <v>6</v>
      </c>
      <c r="B14" s="31">
        <f>'Mahlzeit 1'!B25+'Mahlzeit 2'!B25+'Mahlzeit 3'!B25+'Mahlzeit 4'!B25+'Mahlzeit 5'!B25+'Mahlzeit 6'!B25+'Mahlzeit 7'!B25+'Mahlzeit 8'!B25+'Mahlzeit 9'!B25+'Mahlzeit 10'!B25</f>
        <v>500</v>
      </c>
      <c r="C14" s="32">
        <f>'Mahlzeit 1'!C25+'Mahlzeit 2'!C25+'Mahlzeit 3'!C25+'Mahlzeit 4'!C25+'Mahlzeit 5'!C25+'Mahlzeit 6'!C25+'Mahlzeit 7'!C25+'Mahlzeit 8'!C25+'Mahlzeit 9'!C25+'Mahlzeit 10'!C25</f>
        <v>10000</v>
      </c>
    </row>
    <row r="15" spans="1:8" x14ac:dyDescent="0.25">
      <c r="A15" s="5" t="s">
        <v>7</v>
      </c>
      <c r="B15" s="32">
        <f>'Mahlzeit 1'!B26+'Mahlzeit 2'!B26+'Mahlzeit 3'!B26+'Mahlzeit 4'!B26+'Mahlzeit 5'!B26+'Mahlzeit 6'!B26+'Mahlzeit 7'!B26+'Mahlzeit 8'!B26+'Mahlzeit 9'!B26+'Mahlzeit 10'!B26</f>
        <v>25000</v>
      </c>
      <c r="C15" s="32">
        <f>'Mahlzeit 1'!C26+'Mahlzeit 2'!C26+'Mahlzeit 3'!C26+'Mahlzeit 4'!C26+'Mahlzeit 5'!C26+'Mahlzeit 6'!C26+'Mahlzeit 7'!C26+'Mahlzeit 8'!C26+'Mahlzeit 9'!C26+'Mahlzeit 10'!C26</f>
        <v>750</v>
      </c>
    </row>
    <row r="16" spans="1:8" s="3" customFormat="1" x14ac:dyDescent="0.25">
      <c r="A16" s="4"/>
      <c r="B16" s="26" t="s">
        <v>8</v>
      </c>
      <c r="C16" s="26" t="s">
        <v>9</v>
      </c>
    </row>
    <row r="17" spans="1:3" x14ac:dyDescent="0.25">
      <c r="A17" s="3"/>
      <c r="B17" s="1"/>
      <c r="C17" s="1"/>
    </row>
    <row r="18" spans="1:3" ht="15.75" thickBot="1" x14ac:dyDescent="0.3">
      <c r="A18" s="24" t="s">
        <v>10</v>
      </c>
      <c r="B18" s="33">
        <f>B15+C15</f>
        <v>25750</v>
      </c>
      <c r="C18" s="1"/>
    </row>
    <row r="19" spans="1:3" ht="15.75" thickTop="1" x14ac:dyDescent="0.25"/>
  </sheetData>
  <mergeCells count="1">
    <mergeCell ref="A1:H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B12" sqref="B11:B12"/>
    </sheetView>
  </sheetViews>
  <sheetFormatPr baseColWidth="10" defaultColWidth="11.42578125" defaultRowHeight="15" x14ac:dyDescent="0.25"/>
  <cols>
    <col min="1" max="1" width="35.140625" style="3" customWidth="1"/>
    <col min="2" max="4" width="16.28515625" style="1" customWidth="1"/>
    <col min="5" max="5" width="29.28515625" style="1" customWidth="1"/>
    <col min="6" max="6" width="16.28515625" style="9" customWidth="1"/>
    <col min="7" max="7" width="11.42578125" style="3" customWidth="1"/>
    <col min="8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37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41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  <c r="F17" s="3"/>
    </row>
    <row r="18" spans="1:6" x14ac:dyDescent="0.25">
      <c r="A18" s="19"/>
      <c r="D18" s="18"/>
      <c r="F18" s="3"/>
    </row>
    <row r="19" spans="1:6" x14ac:dyDescent="0.25">
      <c r="A19" s="20"/>
      <c r="B19" s="7" t="s">
        <v>28</v>
      </c>
      <c r="C19" s="32">
        <f>F3</f>
        <v>20</v>
      </c>
      <c r="F19" s="3"/>
    </row>
    <row r="20" spans="1:6" x14ac:dyDescent="0.25">
      <c r="B20" s="7" t="s">
        <v>29</v>
      </c>
      <c r="C20" s="32">
        <f>F14</f>
        <v>50</v>
      </c>
      <c r="F20" s="3"/>
    </row>
    <row r="21" spans="1:6" x14ac:dyDescent="0.25">
      <c r="F21" s="3"/>
    </row>
    <row r="22" spans="1:6" x14ac:dyDescent="0.25">
      <c r="B22" s="7" t="s">
        <v>4</v>
      </c>
      <c r="C22" s="32">
        <f>C20-C19</f>
        <v>30</v>
      </c>
      <c r="F22" s="3"/>
    </row>
    <row r="23" spans="1:6" x14ac:dyDescent="0.25">
      <c r="B23" s="7" t="s">
        <v>5</v>
      </c>
      <c r="C23" s="36">
        <f>C20/C19</f>
        <v>2.5</v>
      </c>
      <c r="F23" s="3"/>
    </row>
    <row r="25" spans="1:6" x14ac:dyDescent="0.25">
      <c r="A25" s="5" t="s">
        <v>6</v>
      </c>
      <c r="B25" s="35">
        <v>50</v>
      </c>
      <c r="C25" s="32">
        <f>B25*F3</f>
        <v>1000</v>
      </c>
      <c r="F25" s="3"/>
    </row>
    <row r="26" spans="1:6" x14ac:dyDescent="0.25">
      <c r="A26" s="5" t="s">
        <v>7</v>
      </c>
      <c r="B26" s="32">
        <f>B25*F14</f>
        <v>2500</v>
      </c>
      <c r="C26" s="32">
        <f>F16</f>
        <v>75</v>
      </c>
      <c r="F26" s="3"/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26" sqref="A26"/>
    </sheetView>
  </sheetViews>
  <sheetFormatPr baseColWidth="10" defaultColWidth="11.42578125" defaultRowHeight="15" x14ac:dyDescent="0.25"/>
  <cols>
    <col min="1" max="1" width="35" style="3" customWidth="1"/>
    <col min="2" max="4" width="16.28515625" style="1" customWidth="1"/>
    <col min="5" max="5" width="30.2851562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38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17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  <c r="F17" s="3"/>
    </row>
    <row r="18" spans="1:6" x14ac:dyDescent="0.25">
      <c r="A18" s="19"/>
      <c r="D18" s="18"/>
      <c r="F18" s="3"/>
    </row>
    <row r="19" spans="1:6" x14ac:dyDescent="0.25">
      <c r="A19" s="20"/>
      <c r="B19" s="7" t="s">
        <v>28</v>
      </c>
      <c r="C19" s="32">
        <f>F3</f>
        <v>20</v>
      </c>
      <c r="F19" s="3"/>
    </row>
    <row r="20" spans="1:6" x14ac:dyDescent="0.25">
      <c r="B20" s="7" t="s">
        <v>29</v>
      </c>
      <c r="C20" s="32">
        <f>F14</f>
        <v>50</v>
      </c>
      <c r="F20" s="3"/>
    </row>
    <row r="21" spans="1:6" x14ac:dyDescent="0.25">
      <c r="F21" s="3"/>
    </row>
    <row r="22" spans="1:6" x14ac:dyDescent="0.25">
      <c r="B22" s="7" t="s">
        <v>4</v>
      </c>
      <c r="C22" s="32">
        <f>C20-C19</f>
        <v>30</v>
      </c>
      <c r="F22" s="3"/>
    </row>
    <row r="23" spans="1:6" x14ac:dyDescent="0.25">
      <c r="B23" s="7" t="s">
        <v>5</v>
      </c>
      <c r="C23" s="36">
        <f>C20/C19</f>
        <v>2.5</v>
      </c>
      <c r="F23" s="3"/>
    </row>
    <row r="25" spans="1:6" x14ac:dyDescent="0.25">
      <c r="A25" s="5" t="s">
        <v>6</v>
      </c>
      <c r="B25" s="35">
        <v>50</v>
      </c>
      <c r="C25" s="32">
        <f>B25*F3</f>
        <v>1000</v>
      </c>
      <c r="F25" s="3"/>
    </row>
    <row r="26" spans="1:6" x14ac:dyDescent="0.25">
      <c r="A26" s="5" t="s">
        <v>7</v>
      </c>
      <c r="B26" s="32">
        <f>B25*F14</f>
        <v>2500</v>
      </c>
      <c r="C26" s="32">
        <f>F16</f>
        <v>75</v>
      </c>
      <c r="F26" s="3"/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activeCell="B14" sqref="B14"/>
    </sheetView>
  </sheetViews>
  <sheetFormatPr baseColWidth="10" defaultRowHeight="15" x14ac:dyDescent="0.25"/>
  <cols>
    <col min="1" max="1" width="35.28515625" customWidth="1"/>
    <col min="2" max="4" width="16.28515625" style="1" customWidth="1"/>
    <col min="5" max="5" width="28.7109375" style="1" customWidth="1"/>
    <col min="6" max="6" width="16.28515625" style="9" customWidth="1"/>
  </cols>
  <sheetData>
    <row r="1" spans="1:8" x14ac:dyDescent="0.25">
      <c r="A1" s="53" t="s">
        <v>39</v>
      </c>
      <c r="B1" s="53"/>
      <c r="C1" s="53"/>
      <c r="D1" s="53"/>
      <c r="E1" s="53"/>
      <c r="F1" s="53"/>
      <c r="G1" s="53"/>
      <c r="H1" s="3"/>
    </row>
    <row r="2" spans="1:8" ht="15.75" thickBot="1" x14ac:dyDescent="0.3"/>
    <row r="3" spans="1:8" ht="15.75" thickBot="1" x14ac:dyDescent="0.3">
      <c r="A3" s="39" t="s">
        <v>11</v>
      </c>
      <c r="B3" s="47" t="s">
        <v>12</v>
      </c>
      <c r="C3" s="48"/>
      <c r="D3" s="8"/>
      <c r="E3" s="43" t="s">
        <v>13</v>
      </c>
      <c r="F3" s="41">
        <v>20</v>
      </c>
    </row>
    <row r="4" spans="1:8" s="3" customFormat="1" x14ac:dyDescent="0.25">
      <c r="A4" s="4"/>
      <c r="B4" s="15"/>
      <c r="C4" s="6"/>
      <c r="D4" s="8"/>
      <c r="E4" s="10"/>
      <c r="F4" s="16"/>
    </row>
    <row r="5" spans="1:8" s="3" customFormat="1" x14ac:dyDescent="0.25">
      <c r="A5" s="4"/>
      <c r="B5" s="15"/>
      <c r="C5" s="6"/>
      <c r="D5" s="8"/>
      <c r="E5" s="43" t="s">
        <v>14</v>
      </c>
      <c r="F5" s="42">
        <v>30</v>
      </c>
    </row>
    <row r="6" spans="1:8" s="3" customFormat="1" x14ac:dyDescent="0.25">
      <c r="A6" s="4"/>
      <c r="B6" s="15"/>
      <c r="C6" s="6"/>
      <c r="D6" s="8"/>
      <c r="E6" s="49" t="s">
        <v>15</v>
      </c>
      <c r="F6" s="50"/>
    </row>
    <row r="8" spans="1:8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8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8" x14ac:dyDescent="0.25">
      <c r="A11" s="14" t="s">
        <v>21</v>
      </c>
      <c r="E11" s="2"/>
    </row>
    <row r="12" spans="1:8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8" x14ac:dyDescent="0.25">
      <c r="E13" s="2"/>
    </row>
    <row r="14" spans="1:8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8" s="3" customFormat="1" x14ac:dyDescent="0.25">
      <c r="A16" s="5" t="s">
        <v>24</v>
      </c>
      <c r="B16" s="1"/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</row>
    <row r="18" spans="1:6" s="3" customFormat="1" x14ac:dyDescent="0.25">
      <c r="A18" s="19"/>
      <c r="B18" s="1"/>
      <c r="C18" s="1"/>
      <c r="D18" s="18"/>
      <c r="E18" s="1"/>
      <c r="F18" s="9"/>
    </row>
    <row r="19" spans="1:6" x14ac:dyDescent="0.25">
      <c r="A19" s="20"/>
      <c r="B19" s="7" t="s">
        <v>28</v>
      </c>
      <c r="C19" s="32">
        <f>F3</f>
        <v>20</v>
      </c>
    </row>
    <row r="20" spans="1:6" x14ac:dyDescent="0.25">
      <c r="B20" s="7" t="s">
        <v>29</v>
      </c>
      <c r="C20" s="32">
        <f>F14</f>
        <v>50</v>
      </c>
    </row>
    <row r="22" spans="1:6" x14ac:dyDescent="0.25">
      <c r="B22" s="7" t="s">
        <v>4</v>
      </c>
      <c r="C22" s="32">
        <f>C20-C19</f>
        <v>30</v>
      </c>
    </row>
    <row r="23" spans="1:6" x14ac:dyDescent="0.25">
      <c r="B23" s="7" t="s">
        <v>5</v>
      </c>
      <c r="C23" s="36">
        <f>C20/C19</f>
        <v>2.5</v>
      </c>
    </row>
    <row r="25" spans="1:6" x14ac:dyDescent="0.25">
      <c r="A25" s="5" t="s">
        <v>6</v>
      </c>
      <c r="B25" s="35">
        <v>50</v>
      </c>
      <c r="C25" s="32">
        <f>B25*F3</f>
        <v>1000</v>
      </c>
    </row>
    <row r="26" spans="1:6" x14ac:dyDescent="0.25">
      <c r="A26" s="5" t="s">
        <v>7</v>
      </c>
      <c r="B26" s="32">
        <f>B25*F14</f>
        <v>2500</v>
      </c>
      <c r="C26" s="32">
        <f>F16</f>
        <v>75</v>
      </c>
    </row>
    <row r="27" spans="1:6" s="3" customFormat="1" x14ac:dyDescent="0.25">
      <c r="A27" s="4"/>
      <c r="B27" s="26" t="s">
        <v>8</v>
      </c>
      <c r="C27" s="26" t="s">
        <v>9</v>
      </c>
    </row>
    <row r="29" spans="1:6" ht="15.75" thickBot="1" x14ac:dyDescent="0.3">
      <c r="A29" s="24" t="s">
        <v>10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E6" sqref="E6:F6"/>
    </sheetView>
  </sheetViews>
  <sheetFormatPr baseColWidth="10" defaultColWidth="11.42578125" defaultRowHeight="15" x14ac:dyDescent="0.25"/>
  <cols>
    <col min="1" max="1" width="35.28515625" style="3" customWidth="1"/>
    <col min="2" max="4" width="16.28515625" style="1" customWidth="1"/>
    <col min="5" max="5" width="28.14062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30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</row>
    <row r="18" spans="1:6" x14ac:dyDescent="0.25">
      <c r="A18" s="19"/>
      <c r="D18" s="18"/>
    </row>
    <row r="19" spans="1:6" x14ac:dyDescent="0.25">
      <c r="A19" s="20"/>
      <c r="B19" s="7" t="s">
        <v>28</v>
      </c>
      <c r="C19" s="32">
        <f>F3</f>
        <v>20</v>
      </c>
    </row>
    <row r="20" spans="1:6" x14ac:dyDescent="0.25">
      <c r="B20" s="7" t="s">
        <v>29</v>
      </c>
      <c r="C20" s="32">
        <f>F14</f>
        <v>50</v>
      </c>
    </row>
    <row r="22" spans="1:6" x14ac:dyDescent="0.25">
      <c r="B22" s="7" t="s">
        <v>4</v>
      </c>
      <c r="C22" s="32">
        <f>C20-C19</f>
        <v>30</v>
      </c>
    </row>
    <row r="23" spans="1:6" x14ac:dyDescent="0.25">
      <c r="B23" s="7" t="s">
        <v>5</v>
      </c>
      <c r="C23" s="36">
        <f>C20/C19</f>
        <v>2.5</v>
      </c>
    </row>
    <row r="25" spans="1:6" x14ac:dyDescent="0.25">
      <c r="A25" s="5" t="s">
        <v>6</v>
      </c>
      <c r="B25" s="35">
        <v>50</v>
      </c>
      <c r="C25" s="32">
        <f>B25*F3</f>
        <v>1000</v>
      </c>
    </row>
    <row r="26" spans="1:6" x14ac:dyDescent="0.25">
      <c r="A26" s="5" t="s">
        <v>7</v>
      </c>
      <c r="B26" s="32">
        <f>B25*F14</f>
        <v>2500</v>
      </c>
      <c r="C26" s="32">
        <f>F16</f>
        <v>75</v>
      </c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26" sqref="A26"/>
    </sheetView>
  </sheetViews>
  <sheetFormatPr baseColWidth="10" defaultColWidth="11.42578125" defaultRowHeight="15" x14ac:dyDescent="0.25"/>
  <cols>
    <col min="1" max="1" width="35.140625" style="3" customWidth="1"/>
    <col min="2" max="4" width="16.28515625" style="1" customWidth="1"/>
    <col min="5" max="5" width="28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31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C17" s="38"/>
      <c r="D17" s="51" t="s">
        <v>27</v>
      </c>
      <c r="E17" s="52"/>
    </row>
    <row r="18" spans="1:6" x14ac:dyDescent="0.25">
      <c r="A18" s="19"/>
      <c r="D18" s="18"/>
    </row>
    <row r="19" spans="1:6" x14ac:dyDescent="0.25">
      <c r="A19" s="20"/>
      <c r="B19" s="7" t="s">
        <v>28</v>
      </c>
      <c r="C19" s="32">
        <f>F3</f>
        <v>20</v>
      </c>
    </row>
    <row r="20" spans="1:6" x14ac:dyDescent="0.25">
      <c r="B20" s="7" t="s">
        <v>29</v>
      </c>
      <c r="C20" s="32">
        <f>F14</f>
        <v>50</v>
      </c>
    </row>
    <row r="22" spans="1:6" x14ac:dyDescent="0.25">
      <c r="B22" s="7" t="s">
        <v>4</v>
      </c>
      <c r="C22" s="32">
        <f>C20-C19</f>
        <v>30</v>
      </c>
    </row>
    <row r="23" spans="1:6" x14ac:dyDescent="0.25">
      <c r="B23" s="7" t="s">
        <v>5</v>
      </c>
      <c r="C23" s="36">
        <f>C20/C19</f>
        <v>2.5</v>
      </c>
    </row>
    <row r="25" spans="1:6" x14ac:dyDescent="0.25">
      <c r="A25" s="5" t="s">
        <v>6</v>
      </c>
      <c r="B25" s="35">
        <v>50</v>
      </c>
      <c r="C25" s="32">
        <f>B25*F3</f>
        <v>1000</v>
      </c>
    </row>
    <row r="26" spans="1:6" x14ac:dyDescent="0.25">
      <c r="A26" s="5" t="s">
        <v>7</v>
      </c>
      <c r="B26" s="32">
        <f>B25*F14</f>
        <v>2500</v>
      </c>
      <c r="C26" s="32">
        <f>F16</f>
        <v>75</v>
      </c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26" sqref="A26"/>
    </sheetView>
  </sheetViews>
  <sheetFormatPr baseColWidth="10" defaultColWidth="11.42578125" defaultRowHeight="15" x14ac:dyDescent="0.25"/>
  <cols>
    <col min="1" max="1" width="35.140625" style="3" customWidth="1"/>
    <col min="2" max="4" width="16.28515625" style="1" customWidth="1"/>
    <col min="5" max="5" width="27.8554687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32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</row>
    <row r="18" spans="1:6" x14ac:dyDescent="0.25">
      <c r="A18" s="19"/>
      <c r="D18" s="18"/>
    </row>
    <row r="19" spans="1:6" x14ac:dyDescent="0.25">
      <c r="A19" s="20"/>
      <c r="B19" s="7" t="s">
        <v>28</v>
      </c>
      <c r="C19" s="32">
        <f>F3</f>
        <v>20</v>
      </c>
    </row>
    <row r="20" spans="1:6" x14ac:dyDescent="0.25">
      <c r="B20" s="7" t="s">
        <v>29</v>
      </c>
      <c r="C20" s="32">
        <f>F14</f>
        <v>50</v>
      </c>
    </row>
    <row r="22" spans="1:6" x14ac:dyDescent="0.25">
      <c r="B22" s="7" t="s">
        <v>4</v>
      </c>
      <c r="C22" s="32">
        <f>C20-C19</f>
        <v>30</v>
      </c>
    </row>
    <row r="23" spans="1:6" x14ac:dyDescent="0.25">
      <c r="B23" s="7" t="s">
        <v>5</v>
      </c>
      <c r="C23" s="36">
        <f>C20/C19</f>
        <v>2.5</v>
      </c>
    </row>
    <row r="25" spans="1:6" x14ac:dyDescent="0.25">
      <c r="A25" s="5" t="s">
        <v>6</v>
      </c>
      <c r="B25" s="35">
        <v>50</v>
      </c>
      <c r="C25" s="32">
        <f>B25*F3</f>
        <v>1000</v>
      </c>
    </row>
    <row r="26" spans="1:6" x14ac:dyDescent="0.25">
      <c r="A26" s="5" t="s">
        <v>7</v>
      </c>
      <c r="B26" s="32">
        <f>B25*F14</f>
        <v>2500</v>
      </c>
      <c r="C26" s="32">
        <f>F16</f>
        <v>75</v>
      </c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F2" sqref="F2"/>
    </sheetView>
  </sheetViews>
  <sheetFormatPr baseColWidth="10" defaultColWidth="11.42578125" defaultRowHeight="15" x14ac:dyDescent="0.25"/>
  <cols>
    <col min="1" max="1" width="35.140625" style="3" customWidth="1"/>
    <col min="2" max="4" width="16.28515625" style="1" customWidth="1"/>
    <col min="5" max="5" width="27.8554687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33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</row>
    <row r="18" spans="1:6" x14ac:dyDescent="0.25">
      <c r="A18" s="19"/>
      <c r="D18" s="18"/>
    </row>
    <row r="19" spans="1:6" x14ac:dyDescent="0.25">
      <c r="A19" s="20"/>
      <c r="B19" s="7" t="s">
        <v>28</v>
      </c>
      <c r="C19" s="32">
        <f>F3</f>
        <v>20</v>
      </c>
    </row>
    <row r="20" spans="1:6" x14ac:dyDescent="0.25">
      <c r="B20" s="7" t="s">
        <v>29</v>
      </c>
      <c r="C20" s="32">
        <f>F14</f>
        <v>50</v>
      </c>
    </row>
    <row r="22" spans="1:6" x14ac:dyDescent="0.25">
      <c r="B22" s="7" t="s">
        <v>4</v>
      </c>
      <c r="C22" s="32">
        <f>C20-C19</f>
        <v>30</v>
      </c>
    </row>
    <row r="23" spans="1:6" x14ac:dyDescent="0.25">
      <c r="B23" s="7" t="s">
        <v>5</v>
      </c>
      <c r="C23" s="36">
        <f>C20/C19</f>
        <v>2.5</v>
      </c>
    </row>
    <row r="25" spans="1:6" x14ac:dyDescent="0.25">
      <c r="A25" s="5" t="s">
        <v>6</v>
      </c>
      <c r="B25" s="35">
        <v>50</v>
      </c>
      <c r="C25" s="32">
        <f>B25*F3</f>
        <v>1000</v>
      </c>
    </row>
    <row r="26" spans="1:6" x14ac:dyDescent="0.25">
      <c r="A26" s="5" t="s">
        <v>7</v>
      </c>
      <c r="B26" s="32">
        <f>B25*F14</f>
        <v>2500</v>
      </c>
      <c r="C26" s="32">
        <f>F16</f>
        <v>75</v>
      </c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28" sqref="A28"/>
    </sheetView>
  </sheetViews>
  <sheetFormatPr baseColWidth="10" defaultColWidth="11.42578125" defaultRowHeight="15" x14ac:dyDescent="0.25"/>
  <cols>
    <col min="1" max="1" width="35" style="3" customWidth="1"/>
    <col min="2" max="4" width="16.28515625" style="1" customWidth="1"/>
    <col min="5" max="5" width="28.570312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34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  <c r="F17" s="3"/>
    </row>
    <row r="18" spans="1:6" x14ac:dyDescent="0.25">
      <c r="A18" s="19"/>
      <c r="D18" s="18"/>
      <c r="F18" s="3"/>
    </row>
    <row r="19" spans="1:6" x14ac:dyDescent="0.25">
      <c r="A19" s="20"/>
      <c r="B19" s="7" t="s">
        <v>28</v>
      </c>
      <c r="C19" s="32">
        <f>F3</f>
        <v>20</v>
      </c>
      <c r="F19" s="3"/>
    </row>
    <row r="20" spans="1:6" x14ac:dyDescent="0.25">
      <c r="B20" s="7" t="s">
        <v>29</v>
      </c>
      <c r="C20" s="32">
        <f>F14</f>
        <v>50</v>
      </c>
      <c r="F20" s="3"/>
    </row>
    <row r="21" spans="1:6" x14ac:dyDescent="0.25">
      <c r="F21" s="3"/>
    </row>
    <row r="22" spans="1:6" x14ac:dyDescent="0.25">
      <c r="B22" s="7" t="s">
        <v>4</v>
      </c>
      <c r="C22" s="32">
        <f>C20-C19</f>
        <v>30</v>
      </c>
      <c r="F22" s="3"/>
    </row>
    <row r="23" spans="1:6" x14ac:dyDescent="0.25">
      <c r="B23" s="7" t="s">
        <v>5</v>
      </c>
      <c r="C23" s="36">
        <f>C20/C19</f>
        <v>2.5</v>
      </c>
      <c r="F23" s="3"/>
    </row>
    <row r="25" spans="1:6" x14ac:dyDescent="0.25">
      <c r="A25" s="5" t="s">
        <v>6</v>
      </c>
      <c r="B25" s="35">
        <v>50</v>
      </c>
      <c r="C25" s="32">
        <f>B25*F3</f>
        <v>1000</v>
      </c>
      <c r="F25" s="3"/>
    </row>
    <row r="26" spans="1:6" x14ac:dyDescent="0.25">
      <c r="A26" s="5" t="s">
        <v>7</v>
      </c>
      <c r="B26" s="32">
        <f>B25*F14</f>
        <v>2500</v>
      </c>
      <c r="C26" s="32">
        <f>F16</f>
        <v>75</v>
      </c>
      <c r="F26" s="3"/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  <c r="F29" s="3"/>
    </row>
    <row r="30" spans="1:6" ht="15.75" thickTop="1" x14ac:dyDescent="0.25">
      <c r="B30" s="38"/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26" sqref="A26"/>
    </sheetView>
  </sheetViews>
  <sheetFormatPr baseColWidth="10" defaultColWidth="11.42578125" defaultRowHeight="15" x14ac:dyDescent="0.25"/>
  <cols>
    <col min="1" max="1" width="35.28515625" style="3" customWidth="1"/>
    <col min="2" max="4" width="16.28515625" style="1" customWidth="1"/>
    <col min="5" max="5" width="27.8554687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35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5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  <c r="F17" s="3"/>
    </row>
    <row r="18" spans="1:6" x14ac:dyDescent="0.25">
      <c r="A18" s="19"/>
      <c r="D18" s="18"/>
      <c r="F18" s="3"/>
    </row>
    <row r="19" spans="1:6" x14ac:dyDescent="0.25">
      <c r="A19" s="20"/>
      <c r="B19" s="7" t="s">
        <v>28</v>
      </c>
      <c r="C19" s="32">
        <f>F3</f>
        <v>20</v>
      </c>
      <c r="F19" s="3"/>
    </row>
    <row r="20" spans="1:6" x14ac:dyDescent="0.25">
      <c r="B20" s="7" t="s">
        <v>29</v>
      </c>
      <c r="C20" s="32">
        <f>F14</f>
        <v>50</v>
      </c>
      <c r="F20" s="3"/>
    </row>
    <row r="21" spans="1:6" x14ac:dyDescent="0.25">
      <c r="F21" s="3"/>
    </row>
    <row r="22" spans="1:6" x14ac:dyDescent="0.25">
      <c r="B22" s="7" t="s">
        <v>4</v>
      </c>
      <c r="C22" s="32">
        <f>C20-C19</f>
        <v>30</v>
      </c>
      <c r="F22" s="3"/>
    </row>
    <row r="23" spans="1:6" x14ac:dyDescent="0.25">
      <c r="B23" s="7" t="s">
        <v>5</v>
      </c>
      <c r="C23" s="36">
        <f>C20/C19</f>
        <v>2.5</v>
      </c>
      <c r="F23" s="3"/>
    </row>
    <row r="25" spans="1:6" x14ac:dyDescent="0.25">
      <c r="A25" s="5" t="s">
        <v>6</v>
      </c>
      <c r="B25" s="35">
        <v>50</v>
      </c>
      <c r="C25" s="32">
        <f>B25*F3</f>
        <v>1000</v>
      </c>
      <c r="F25" s="3"/>
    </row>
    <row r="26" spans="1:6" x14ac:dyDescent="0.25">
      <c r="A26" s="5" t="s">
        <v>7</v>
      </c>
      <c r="B26" s="32">
        <f>B25*F14</f>
        <v>2500</v>
      </c>
      <c r="C26" s="32">
        <f>F16</f>
        <v>75</v>
      </c>
      <c r="F26" s="3"/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E3" sqref="E3"/>
    </sheetView>
  </sheetViews>
  <sheetFormatPr baseColWidth="10" defaultColWidth="11.42578125" defaultRowHeight="15" x14ac:dyDescent="0.25"/>
  <cols>
    <col min="1" max="1" width="35.5703125" style="3" customWidth="1"/>
    <col min="2" max="4" width="16.28515625" style="1" customWidth="1"/>
    <col min="5" max="5" width="27.85546875" style="1" customWidth="1"/>
    <col min="6" max="6" width="16.28515625" style="9" customWidth="1"/>
    <col min="7" max="16384" width="11.42578125" style="3"/>
  </cols>
  <sheetData>
    <row r="1" spans="1:7" x14ac:dyDescent="0.25">
      <c r="A1" s="46" t="s">
        <v>39</v>
      </c>
      <c r="B1" s="46"/>
      <c r="C1" s="46"/>
      <c r="D1" s="46"/>
      <c r="E1" s="46"/>
      <c r="F1" s="46"/>
      <c r="G1" s="46"/>
    </row>
    <row r="3" spans="1:7" x14ac:dyDescent="0.25">
      <c r="A3" s="40" t="s">
        <v>36</v>
      </c>
      <c r="B3" s="54" t="s">
        <v>12</v>
      </c>
      <c r="C3" s="48"/>
      <c r="D3" s="8"/>
      <c r="E3" s="43" t="s">
        <v>13</v>
      </c>
      <c r="F3" s="41">
        <v>20</v>
      </c>
    </row>
    <row r="4" spans="1:7" x14ac:dyDescent="0.25">
      <c r="A4" s="4"/>
      <c r="B4" s="15"/>
      <c r="C4" s="6"/>
      <c r="D4" s="8"/>
      <c r="E4" s="10"/>
      <c r="F4" s="16"/>
    </row>
    <row r="5" spans="1:7" x14ac:dyDescent="0.25">
      <c r="A5" s="4"/>
      <c r="B5" s="15"/>
      <c r="C5" s="6"/>
      <c r="D5" s="8"/>
      <c r="E5" s="43" t="s">
        <v>14</v>
      </c>
      <c r="F5" s="42">
        <v>30</v>
      </c>
    </row>
    <row r="6" spans="1:7" x14ac:dyDescent="0.25">
      <c r="A6" s="4"/>
      <c r="B6" s="15"/>
      <c r="C6" s="6"/>
      <c r="D6" s="8"/>
      <c r="E6" s="49" t="s">
        <v>15</v>
      </c>
      <c r="F6" s="50"/>
    </row>
    <row r="8" spans="1:7" x14ac:dyDescent="0.25">
      <c r="B8" s="7" t="s">
        <v>16</v>
      </c>
      <c r="C8" s="7" t="s">
        <v>17</v>
      </c>
      <c r="D8" s="7" t="s">
        <v>18</v>
      </c>
      <c r="E8" s="7" t="s">
        <v>19</v>
      </c>
      <c r="F8" s="11" t="s">
        <v>20</v>
      </c>
    </row>
    <row r="10" spans="1:7" ht="30" x14ac:dyDescent="0.25">
      <c r="A10" s="45" t="s">
        <v>42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25">
      <c r="A11" s="14" t="s">
        <v>21</v>
      </c>
      <c r="E11" s="2"/>
    </row>
    <row r="12" spans="1:7" x14ac:dyDescent="0.25">
      <c r="A12" s="5" t="s">
        <v>22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x14ac:dyDescent="0.25">
      <c r="E13" s="2"/>
    </row>
    <row r="14" spans="1:7" x14ac:dyDescent="0.25">
      <c r="A14" s="5" t="s">
        <v>23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5" spans="1:7" x14ac:dyDescent="0.25">
      <c r="D15" s="38"/>
      <c r="E15" s="38"/>
      <c r="F15" s="44"/>
    </row>
    <row r="16" spans="1:7" x14ac:dyDescent="0.25">
      <c r="A16" s="5" t="s">
        <v>24</v>
      </c>
      <c r="C16" s="35">
        <v>1.25</v>
      </c>
      <c r="D16" s="23" t="s">
        <v>25</v>
      </c>
      <c r="E16" s="22"/>
      <c r="F16" s="32">
        <f>C16*F5*2</f>
        <v>75</v>
      </c>
    </row>
    <row r="17" spans="1:6" ht="22.5" x14ac:dyDescent="0.25">
      <c r="A17" s="21" t="s">
        <v>26</v>
      </c>
      <c r="D17" s="51" t="s">
        <v>27</v>
      </c>
      <c r="E17" s="52"/>
      <c r="F17" s="3"/>
    </row>
    <row r="18" spans="1:6" x14ac:dyDescent="0.25">
      <c r="A18" s="19"/>
      <c r="D18" s="18"/>
      <c r="F18" s="3"/>
    </row>
    <row r="19" spans="1:6" x14ac:dyDescent="0.25">
      <c r="A19" s="20"/>
      <c r="B19" s="7" t="s">
        <v>28</v>
      </c>
      <c r="C19" s="32">
        <f>F3</f>
        <v>20</v>
      </c>
      <c r="F19" s="3"/>
    </row>
    <row r="20" spans="1:6" x14ac:dyDescent="0.25">
      <c r="B20" s="7" t="s">
        <v>29</v>
      </c>
      <c r="C20" s="32">
        <f>F14</f>
        <v>50</v>
      </c>
      <c r="F20" s="3"/>
    </row>
    <row r="21" spans="1:6" x14ac:dyDescent="0.25">
      <c r="F21" s="3"/>
    </row>
    <row r="22" spans="1:6" x14ac:dyDescent="0.25">
      <c r="B22" s="7" t="s">
        <v>4</v>
      </c>
      <c r="C22" s="32">
        <f>C20-C19</f>
        <v>30</v>
      </c>
      <c r="F22" s="3"/>
    </row>
    <row r="23" spans="1:6" x14ac:dyDescent="0.25">
      <c r="B23" s="7" t="s">
        <v>5</v>
      </c>
      <c r="C23" s="36">
        <f>C20/C19</f>
        <v>2.5</v>
      </c>
      <c r="F23" s="3"/>
    </row>
    <row r="25" spans="1:6" x14ac:dyDescent="0.25">
      <c r="A25" s="5" t="s">
        <v>6</v>
      </c>
      <c r="B25" s="35">
        <v>50</v>
      </c>
      <c r="C25" s="32">
        <f>B25*F3</f>
        <v>1000</v>
      </c>
      <c r="F25" s="3"/>
    </row>
    <row r="26" spans="1:6" x14ac:dyDescent="0.25">
      <c r="A26" s="5" t="s">
        <v>7</v>
      </c>
      <c r="B26" s="32">
        <f>B25*F14</f>
        <v>2500</v>
      </c>
      <c r="C26" s="32">
        <f>F16</f>
        <v>75</v>
      </c>
      <c r="F26" s="3"/>
    </row>
    <row r="27" spans="1:6" x14ac:dyDescent="0.25">
      <c r="A27" s="4"/>
      <c r="B27" s="26" t="s">
        <v>8</v>
      </c>
      <c r="C27" s="26" t="s">
        <v>9</v>
      </c>
      <c r="D27" s="3"/>
      <c r="E27" s="3"/>
      <c r="F27" s="3"/>
    </row>
    <row r="29" spans="1:6" ht="15.75" thickBot="1" x14ac:dyDescent="0.3">
      <c r="A29" s="24" t="s">
        <v>10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&amp;C&amp;14&amp;KC00000Kostenanalyse unter Berücksichtigung der Verluste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Komplettes Menü</vt:lpstr>
      <vt:lpstr>Mahlzeit 1</vt:lpstr>
      <vt:lpstr>Mahlzeit 2</vt:lpstr>
      <vt:lpstr>Mahlzeit 3</vt:lpstr>
      <vt:lpstr>Mahlzeit 4</vt:lpstr>
      <vt:lpstr>Mahlzeit 5</vt:lpstr>
      <vt:lpstr>Mahlzeit 6</vt:lpstr>
      <vt:lpstr>Mahlzeit 7</vt:lpstr>
      <vt:lpstr>Mahlzeit 8</vt:lpstr>
      <vt:lpstr>Mahlzeit 9</vt:lpstr>
      <vt:lpstr>Mahlzeit 10</vt:lpstr>
    </vt:vector>
  </TitlesOfParts>
  <Company>Etat du Valais / Staat Wallis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Gladys</cp:lastModifiedBy>
  <cp:lastPrinted>2018-05-17T10:37:05Z</cp:lastPrinted>
  <dcterms:created xsi:type="dcterms:W3CDTF">2018-01-19T07:49:44Z</dcterms:created>
  <dcterms:modified xsi:type="dcterms:W3CDTF">2020-05-20T06:55:45Z</dcterms:modified>
</cp:coreProperties>
</file>