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Feuil1!$A$3:$P$81</definedName>
  </definedNames>
  <calcPr calcId="145621"/>
</workbook>
</file>

<file path=xl/calcChain.xml><?xml version="1.0" encoding="utf-8"?>
<calcChain xmlns="http://schemas.openxmlformats.org/spreadsheetml/2006/main">
  <c r="I83" i="1" l="1"/>
  <c r="M83" i="1"/>
  <c r="E83" i="1"/>
  <c r="E84" i="1" s="1"/>
  <c r="I84" i="1" l="1"/>
  <c r="I86" i="1"/>
  <c r="I87" i="1" l="1"/>
  <c r="I89" i="1" s="1"/>
  <c r="E86" i="1"/>
  <c r="E87" i="1" s="1"/>
  <c r="M84" i="1"/>
  <c r="M86" i="1" l="1"/>
  <c r="M87" i="1"/>
  <c r="E89" i="1"/>
  <c r="M89" i="1" l="1"/>
</calcChain>
</file>

<file path=xl/sharedStrings.xml><?xml version="1.0" encoding="utf-8"?>
<sst xmlns="http://schemas.openxmlformats.org/spreadsheetml/2006/main" count="485" uniqueCount="210">
  <si>
    <t>Chauds</t>
  </si>
  <si>
    <t>Froids</t>
  </si>
  <si>
    <t>Divers</t>
  </si>
  <si>
    <t>N° plan</t>
  </si>
  <si>
    <t>Totaux</t>
  </si>
  <si>
    <t>-</t>
  </si>
  <si>
    <t>n°</t>
  </si>
  <si>
    <t>Fourneau</t>
  </si>
  <si>
    <t>Assiettes menu du jour</t>
  </si>
  <si>
    <t>Verres</t>
  </si>
  <si>
    <t>Couteaux</t>
  </si>
  <si>
    <t>Fourchettes</t>
  </si>
  <si>
    <t>Cuillères à soupe</t>
  </si>
  <si>
    <t>Cuillères à café/dessert</t>
  </si>
  <si>
    <t>Coupes à dessert</t>
  </si>
  <si>
    <t>Chariots débarr. verres</t>
  </si>
  <si>
    <t>Chariots de service</t>
  </si>
  <si>
    <t>Tunnel/capot de lavage</t>
  </si>
  <si>
    <t>Autolaveuse</t>
  </si>
  <si>
    <t>Matériel usuel de lavage</t>
  </si>
  <si>
    <t>Étagère de rangement 1</t>
  </si>
  <si>
    <t>Étagère de rangement 2</t>
  </si>
  <si>
    <t>Entreprises soumissionnaires</t>
  </si>
  <si>
    <t>Distrib.</t>
  </si>
  <si>
    <t>Combisteamer</t>
  </si>
  <si>
    <t>Douchette</t>
  </si>
  <si>
    <t>Adoucisseur combisteamer</t>
  </si>
  <si>
    <t>Table d'entrée laverie</t>
  </si>
  <si>
    <t>Table sortie laverie</t>
  </si>
  <si>
    <t>Récupération chaleur</t>
  </si>
  <si>
    <t>Poubelle inox</t>
  </si>
  <si>
    <t>Douchette laverie</t>
  </si>
  <si>
    <t>Total</t>
  </si>
  <si>
    <t>Remarques</t>
  </si>
  <si>
    <t>Garanties</t>
  </si>
  <si>
    <t>Validité de l'offre</t>
  </si>
  <si>
    <t>Délai livraison</t>
  </si>
  <si>
    <t>Sans produits de lavage</t>
  </si>
  <si>
    <t>50 x 50</t>
  </si>
  <si>
    <t>TVA</t>
  </si>
  <si>
    <t>Rabais</t>
  </si>
  <si>
    <t>Étagère de rangement / table centrale</t>
  </si>
  <si>
    <t>Paniers à assiettes</t>
  </si>
  <si>
    <t>Paniers à verres</t>
  </si>
  <si>
    <t>Paniers plats/neutres</t>
  </si>
  <si>
    <t>Paniers à services/couverts</t>
  </si>
  <si>
    <t>Paniers à plateaux</t>
  </si>
  <si>
    <t>Laverie</t>
  </si>
  <si>
    <t>Inclus dans offre combi</t>
  </si>
  <si>
    <t>Lavage automa.</t>
  </si>
  <si>
    <t>Sonde à cœur</t>
  </si>
  <si>
    <t>Glissière range.</t>
  </si>
  <si>
    <t>Châssis</t>
  </si>
  <si>
    <t>Sauteuse électrique</t>
  </si>
  <si>
    <t>Marmite électrique</t>
  </si>
  <si>
    <t>Hotte de ventilation</t>
  </si>
  <si>
    <t>Table de travail</t>
  </si>
  <si>
    <t>Plateaux repas</t>
  </si>
  <si>
    <t>Chambre froide</t>
  </si>
  <si>
    <t>Chambre congélation</t>
  </si>
  <si>
    <t>Escom.</t>
  </si>
  <si>
    <t>Besoin en vaisselle à étudier</t>
  </si>
  <si>
    <t>Matériel de cuisson marmite</t>
  </si>
  <si>
    <t>1700x750x900</t>
  </si>
  <si>
    <t>Batterie mélangeuse</t>
  </si>
  <si>
    <t>1 panier 50x50 inclus</t>
  </si>
  <si>
    <t>Table de travail légumerie</t>
  </si>
  <si>
    <t>table, bassin, robinets</t>
  </si>
  <si>
    <t>2x20 niveaux 2/1</t>
  </si>
  <si>
    <t>50 pan./h</t>
  </si>
  <si>
    <t>1200x1100x500</t>
  </si>
  <si>
    <t>Armoire/étagère rangement inox</t>
  </si>
  <si>
    <t>1600x400x660</t>
  </si>
  <si>
    <t>Réception, lavage mains, HACCP</t>
  </si>
  <si>
    <t>à concevoir</t>
  </si>
  <si>
    <t>2100x700x900</t>
  </si>
  <si>
    <t>Grilles de sol</t>
  </si>
  <si>
    <t>300x300x200</t>
  </si>
  <si>
    <t>Entreprise 1</t>
  </si>
  <si>
    <t>Entreprise 2</t>
  </si>
  <si>
    <t>Entreprise 3</t>
  </si>
  <si>
    <t>Exemple appareillages demandés</t>
  </si>
  <si>
    <t>Zones</t>
  </si>
  <si>
    <t>Combi1</t>
  </si>
  <si>
    <t>Combi2</t>
  </si>
  <si>
    <t>Combi3</t>
  </si>
  <si>
    <t>Exemple capacité</t>
  </si>
  <si>
    <t>Exemple prix</t>
  </si>
  <si>
    <t>fourneau2</t>
  </si>
  <si>
    <t>x plaques</t>
  </si>
  <si>
    <t>fourneau1</t>
  </si>
  <si>
    <t>fourneau3</t>
  </si>
  <si>
    <t>Selon appareils demandés ou libre de tout projet des soumissionnaires selon concept discuté</t>
  </si>
  <si>
    <t>XxGN 1/1</t>
  </si>
  <si>
    <t>X paires rails GN</t>
  </si>
  <si>
    <t>Économat</t>
  </si>
  <si>
    <t>dimensions</t>
  </si>
  <si>
    <t>X litres</t>
  </si>
  <si>
    <t>X éléments</t>
  </si>
  <si>
    <t>X m3</t>
  </si>
  <si>
    <t>Filtreau1</t>
  </si>
  <si>
    <t>Filtreau2</t>
  </si>
  <si>
    <t>Filtreau3</t>
  </si>
  <si>
    <t>Filtrair1</t>
  </si>
  <si>
    <t>Filtrair2</t>
  </si>
  <si>
    <t>Filtrair3</t>
  </si>
  <si>
    <t>Sôteuse1</t>
  </si>
  <si>
    <t>Sôteuse2</t>
  </si>
  <si>
    <t>Sôteuse3</t>
  </si>
  <si>
    <t>Marmyt1</t>
  </si>
  <si>
    <t>Marmyt2</t>
  </si>
  <si>
    <t>Marmyt3</t>
  </si>
  <si>
    <t>Trèfroid1</t>
  </si>
  <si>
    <t>Trèfroid2</t>
  </si>
  <si>
    <t>Trèfroid3</t>
  </si>
  <si>
    <t>Froid1</t>
  </si>
  <si>
    <t>Froid2</t>
  </si>
  <si>
    <t>Froid3</t>
  </si>
  <si>
    <t>X pces, X cm</t>
  </si>
  <si>
    <t>Assiettes buffet salades</t>
  </si>
  <si>
    <t>Petitplat1</t>
  </si>
  <si>
    <t>Plat1</t>
  </si>
  <si>
    <t>Plat2</t>
  </si>
  <si>
    <t>Plat3</t>
  </si>
  <si>
    <t>Petitplat2</t>
  </si>
  <si>
    <t>Petitplat3</t>
  </si>
  <si>
    <t>Verre1</t>
  </si>
  <si>
    <t>Verre2</t>
  </si>
  <si>
    <t>Verre3</t>
  </si>
  <si>
    <t>Platô1</t>
  </si>
  <si>
    <t>Platô2</t>
  </si>
  <si>
    <t>Platô3</t>
  </si>
  <si>
    <t>Servis1</t>
  </si>
  <si>
    <t>Servis2</t>
  </si>
  <si>
    <t>Servis3</t>
  </si>
  <si>
    <t>Saladette</t>
  </si>
  <si>
    <t>X GN 1/1</t>
  </si>
  <si>
    <t>Cellule de refroidissement</t>
  </si>
  <si>
    <t>Hotte de condensation</t>
  </si>
  <si>
    <t>Mary1</t>
  </si>
  <si>
    <t>Bain marie électrique rempli. automatique</t>
  </si>
  <si>
    <t>Pont-thermique et par-haleine</t>
  </si>
  <si>
    <t>Étuve</t>
  </si>
  <si>
    <t>Mary2</t>
  </si>
  <si>
    <t>Mary3</t>
  </si>
  <si>
    <t>Set bacs et grills GN 1/1</t>
  </si>
  <si>
    <t>Rampe à plateau</t>
  </si>
  <si>
    <t>Plats de service inox</t>
  </si>
  <si>
    <t>Thermoport</t>
  </si>
  <si>
    <t>X litres, X pces</t>
  </si>
  <si>
    <t>Thermo1</t>
  </si>
  <si>
    <t>Thermo2</t>
  </si>
  <si>
    <t>Thermo3</t>
  </si>
  <si>
    <t>Chariot de transport thermo.</t>
  </si>
  <si>
    <t>Plable, X pces</t>
  </si>
  <si>
    <t>Plaque eutectique</t>
  </si>
  <si>
    <t>Chauffe-assiettes</t>
  </si>
  <si>
    <t>X assiettes, X cm</t>
  </si>
  <si>
    <t>Tube1</t>
  </si>
  <si>
    <t>Tube2</t>
  </si>
  <si>
    <t>Tube3</t>
  </si>
  <si>
    <t>Ustensils buffet de salade</t>
  </si>
  <si>
    <t>Distributeur à boisson</t>
  </si>
  <si>
    <t>Dis1</t>
  </si>
  <si>
    <t>Dis2</t>
  </si>
  <si>
    <t>Distributeur à serviettes</t>
  </si>
  <si>
    <t>X quantité</t>
  </si>
  <si>
    <t>Dis3</t>
  </si>
  <si>
    <t>Inclus dans offre chariot à service</t>
  </si>
  <si>
    <t>Echelle à desserts</t>
  </si>
  <si>
    <t>Chariots plateaux/services</t>
  </si>
  <si>
    <t>X plateaux, X services</t>
  </si>
  <si>
    <t>Plan de distribution / main-courante</t>
  </si>
  <si>
    <t>X tiroirs, X étagères</t>
  </si>
  <si>
    <t>Eau1</t>
  </si>
  <si>
    <t>Produc.</t>
  </si>
  <si>
    <t>Mandoline électrique</t>
  </si>
  <si>
    <t>Machine universelle</t>
  </si>
  <si>
    <t>Trancheuse</t>
  </si>
  <si>
    <t>Sorbetière</t>
  </si>
  <si>
    <t>Machine sous-vide</t>
  </si>
  <si>
    <t>Balance 150 kg</t>
  </si>
  <si>
    <t>Hors chaud et froid</t>
  </si>
  <si>
    <t>Chariots transport paniers</t>
  </si>
  <si>
    <t>X x X</t>
  </si>
  <si>
    <t>Chariots débarr. plateaux</t>
  </si>
  <si>
    <t>2x12 paires GN 1/1</t>
  </si>
  <si>
    <t>3 niveaux</t>
  </si>
  <si>
    <t>Remarques complémentaires</t>
  </si>
  <si>
    <t>Observations particulières</t>
  </si>
  <si>
    <t>Étagères</t>
  </si>
  <si>
    <t>Selon dimensions</t>
  </si>
  <si>
    <t>Autre matériel</t>
  </si>
  <si>
    <t>Avec outils supplémentaires</t>
  </si>
  <si>
    <t>A prévoir paniers supplémentaires</t>
  </si>
  <si>
    <t>Selon surfaces à laver</t>
  </si>
  <si>
    <t>100 litres</t>
  </si>
  <si>
    <t>Éponges divers, pads, linges, racloires, etc</t>
  </si>
  <si>
    <t>Mach2</t>
  </si>
  <si>
    <t>Eau2</t>
  </si>
  <si>
    <t>Eau3</t>
  </si>
  <si>
    <t>Mach1</t>
  </si>
  <si>
    <t>Mach3</t>
  </si>
  <si>
    <t>Prévoir l'évacuation des déchets</t>
  </si>
  <si>
    <t>Forfait livraison, montage, mise en service</t>
  </si>
  <si>
    <t>Exemple marque</t>
  </si>
  <si>
    <t>CE TABLEAU EST A TITRE INDICATIF, AVEC UNE ESTIMATION GROSSIERE DES PRIX, DONC NON-EXHAUSTIF.</t>
  </si>
  <si>
    <t>LA LISTE DU MATÉRIEL DÉPEND DU TYPE DE CUISINE SOUHAITÉ, EN FONCTION DU PRESTATAIRE CHOISI.</t>
  </si>
  <si>
    <t>LES PRIX DU MATÉRIEL DE DISTRIBUTION SONT UNITAIRES. ILS CONVIENT DONC DE LES ADAPTER EN FONCTION DU NOMBRE DE CLIENTS SERVIS.</t>
  </si>
  <si>
    <t>EN UTILISANT LE FILTRE, CE TABLEAU PERMET NÉANMOINS D'OBTENIR UN ORDRE DE GRANDEUR DE L'INVESTISSEMENT AU NIVEAU DU PROJET INITIAL.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</si>
</sst>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CHF]"/>
    <numFmt numFmtId="165" formatCode="0.0%"/>
    <numFmt numFmtId="166" formatCode="[$CHF]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164" fontId="4" fillId="2" borderId="0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4" fillId="2" borderId="0" xfId="0" applyNumberFormat="1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164" fontId="4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textRotation="90" wrapText="1"/>
    </xf>
    <xf numFmtId="0" fontId="4" fillId="0" borderId="8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164" fontId="6" fillId="2" borderId="1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164" fontId="6" fillId="2" borderId="24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top" wrapText="1"/>
    </xf>
    <xf numFmtId="0" fontId="6" fillId="2" borderId="27" xfId="0" applyFont="1" applyFill="1" applyBorder="1" applyAlignment="1">
      <alignment horizontal="center" vertical="center" wrapText="1"/>
    </xf>
    <xf numFmtId="164" fontId="6" fillId="2" borderId="30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10" fontId="3" fillId="2" borderId="0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9" fontId="3" fillId="2" borderId="0" xfId="0" applyNumberFormat="1" applyFont="1" applyFill="1" applyBorder="1" applyAlignment="1">
      <alignment horizontal="center" vertical="top" wrapText="1"/>
    </xf>
    <xf numFmtId="9" fontId="3" fillId="2" borderId="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5" fillId="2" borderId="15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15" fontId="3" fillId="2" borderId="2" xfId="0" applyNumberFormat="1" applyFont="1" applyFill="1" applyBorder="1" applyAlignment="1">
      <alignment horizontal="left"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Border="1" applyAlignment="1">
      <alignment horizontal="left" vertical="top" wrapText="1"/>
    </xf>
    <xf numFmtId="15" fontId="3" fillId="2" borderId="0" xfId="0" applyNumberFormat="1" applyFont="1" applyFill="1" applyBorder="1" applyAlignment="1">
      <alignment horizontal="left" vertical="top" wrapText="1"/>
    </xf>
    <xf numFmtId="164" fontId="3" fillId="2" borderId="6" xfId="0" applyNumberFormat="1" applyFont="1" applyFill="1" applyBorder="1" applyAlignment="1">
      <alignment horizontal="left" vertical="top" wrapText="1"/>
    </xf>
    <xf numFmtId="0" fontId="3" fillId="2" borderId="6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NumberFormat="1" applyFont="1" applyFill="1" applyBorder="1" applyAlignment="1">
      <alignment horizontal="left" vertical="top"/>
    </xf>
    <xf numFmtId="164" fontId="3" fillId="2" borderId="0" xfId="0" applyNumberFormat="1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165" fontId="5" fillId="2" borderId="0" xfId="0" applyNumberFormat="1" applyFont="1" applyFill="1" applyBorder="1" applyAlignment="1">
      <alignment horizontal="center" vertical="top" wrapText="1"/>
    </xf>
    <xf numFmtId="165" fontId="5" fillId="2" borderId="0" xfId="0" applyNumberFormat="1" applyFont="1" applyFill="1" applyAlignment="1">
      <alignment horizontal="center" vertical="top" wrapText="1"/>
    </xf>
    <xf numFmtId="9" fontId="5" fillId="2" borderId="0" xfId="0" applyNumberFormat="1" applyFont="1" applyFill="1" applyAlignment="1">
      <alignment horizontal="center" vertical="top" wrapText="1"/>
    </xf>
    <xf numFmtId="164" fontId="5" fillId="2" borderId="36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5" fillId="2" borderId="0" xfId="0" applyNumberFormat="1" applyFont="1" applyFill="1" applyBorder="1" applyAlignment="1">
      <alignment horizontal="center" vertical="top" wrapText="1"/>
    </xf>
    <xf numFmtId="0" fontId="5" fillId="2" borderId="4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left" vertical="top"/>
    </xf>
    <xf numFmtId="0" fontId="3" fillId="2" borderId="33" xfId="0" applyNumberFormat="1" applyFont="1" applyFill="1" applyBorder="1" applyAlignment="1">
      <alignment horizontal="left" vertical="top"/>
    </xf>
    <xf numFmtId="0" fontId="3" fillId="2" borderId="34" xfId="0" applyNumberFormat="1" applyFont="1" applyFill="1" applyBorder="1" applyAlignment="1">
      <alignment horizontal="left" vertical="top"/>
    </xf>
    <xf numFmtId="0" fontId="3" fillId="2" borderId="16" xfId="0" applyNumberFormat="1" applyFont="1" applyFill="1" applyBorder="1" applyAlignment="1">
      <alignment horizontal="left" vertical="top"/>
    </xf>
    <xf numFmtId="164" fontId="3" fillId="2" borderId="33" xfId="0" applyNumberFormat="1" applyFont="1" applyFill="1" applyBorder="1" applyAlignment="1">
      <alignment horizontal="left" vertical="top"/>
    </xf>
    <xf numFmtId="0" fontId="3" fillId="2" borderId="34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top"/>
    </xf>
    <xf numFmtId="0" fontId="3" fillId="2" borderId="4" xfId="0" applyNumberFormat="1" applyFont="1" applyFill="1" applyBorder="1" applyAlignment="1">
      <alignment horizontal="left" vertical="top"/>
    </xf>
    <xf numFmtId="0" fontId="3" fillId="2" borderId="2" xfId="0" applyNumberFormat="1" applyFont="1" applyFill="1" applyBorder="1" applyAlignment="1">
      <alignment horizontal="left" vertical="top"/>
    </xf>
    <xf numFmtId="0" fontId="3" fillId="2" borderId="4" xfId="0" applyNumberFormat="1" applyFont="1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left" vertical="top"/>
    </xf>
    <xf numFmtId="0" fontId="3" fillId="2" borderId="2" xfId="0" applyNumberFormat="1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164" fontId="6" fillId="2" borderId="24" xfId="0" applyNumberFormat="1" applyFont="1" applyFill="1" applyBorder="1" applyAlignment="1">
      <alignment horizontal="center" vertical="center" wrapText="1"/>
    </xf>
    <xf numFmtId="166" fontId="0" fillId="2" borderId="4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textRotation="90" wrapText="1"/>
    </xf>
    <xf numFmtId="166" fontId="5" fillId="2" borderId="0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66" fontId="4" fillId="2" borderId="0" xfId="0" applyNumberFormat="1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textRotation="90" wrapText="1"/>
    </xf>
    <xf numFmtId="0" fontId="4" fillId="2" borderId="18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2" borderId="35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64" fontId="6" fillId="2" borderId="24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164" fontId="4" fillId="2" borderId="0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164" fontId="9" fillId="2" borderId="2" xfId="0" applyNumberFormat="1" applyFont="1" applyFill="1" applyBorder="1" applyAlignment="1">
      <alignment horizontal="left" vertical="top" wrapText="1"/>
    </xf>
    <xf numFmtId="164" fontId="9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center" textRotation="90" wrapText="1"/>
    </xf>
    <xf numFmtId="0" fontId="10" fillId="2" borderId="5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abSelected="1" view="pageLayout" topLeftCell="A79" zoomScaleNormal="100" workbookViewId="0">
      <selection activeCell="C49" sqref="C49:D49"/>
    </sheetView>
  </sheetViews>
  <sheetFormatPr baseColWidth="10" defaultColWidth="11.42578125" defaultRowHeight="12.75" x14ac:dyDescent="0.25"/>
  <cols>
    <col min="1" max="1" width="8.85546875" style="4" customWidth="1"/>
    <col min="2" max="2" width="4.7109375" style="1" customWidth="1"/>
    <col min="3" max="3" width="8.42578125" style="4" customWidth="1"/>
    <col min="4" max="4" width="6.140625" style="4" customWidth="1"/>
    <col min="5" max="5" width="13.5703125" style="16" customWidth="1"/>
    <col min="6" max="6" width="10.140625" style="10" customWidth="1"/>
    <col min="7" max="7" width="8.85546875" style="10" customWidth="1"/>
    <col min="8" max="8" width="6.5703125" style="10" customWidth="1"/>
    <col min="9" max="9" width="13.7109375" style="16" customWidth="1"/>
    <col min="10" max="10" width="10.140625" style="10" customWidth="1"/>
    <col min="11" max="11" width="8.85546875" style="10" bestFit="1" customWidth="1"/>
    <col min="12" max="12" width="6.7109375" style="10" customWidth="1"/>
    <col min="13" max="13" width="13.42578125" style="16" customWidth="1"/>
    <col min="14" max="14" width="10.140625" style="10" customWidth="1"/>
    <col min="15" max="15" width="9.140625" style="10" customWidth="1"/>
    <col min="16" max="16" width="6.85546875" style="10" customWidth="1"/>
    <col min="17" max="16384" width="11.42578125" style="4"/>
  </cols>
  <sheetData>
    <row r="1" spans="1:16" s="17" customFormat="1" ht="20.25" customHeight="1" x14ac:dyDescent="0.25">
      <c r="A1" s="187" t="s">
        <v>82</v>
      </c>
      <c r="B1" s="187" t="s">
        <v>6</v>
      </c>
      <c r="C1" s="187" t="s">
        <v>81</v>
      </c>
      <c r="D1" s="189"/>
      <c r="E1" s="179" t="s">
        <v>22</v>
      </c>
      <c r="F1" s="179"/>
      <c r="G1" s="179"/>
      <c r="H1" s="179"/>
      <c r="I1" s="180"/>
      <c r="J1" s="180"/>
      <c r="K1" s="180"/>
      <c r="L1" s="180"/>
      <c r="M1" s="180"/>
      <c r="N1" s="180"/>
      <c r="O1" s="180"/>
      <c r="P1" s="181"/>
    </row>
    <row r="2" spans="1:16" s="17" customFormat="1" ht="20.25" customHeight="1" x14ac:dyDescent="0.25">
      <c r="A2" s="188"/>
      <c r="B2" s="188"/>
      <c r="C2" s="188"/>
      <c r="D2" s="188"/>
      <c r="E2" s="182" t="s">
        <v>78</v>
      </c>
      <c r="F2" s="183"/>
      <c r="G2" s="183"/>
      <c r="H2" s="183"/>
      <c r="I2" s="184" t="s">
        <v>79</v>
      </c>
      <c r="J2" s="179"/>
      <c r="K2" s="179"/>
      <c r="L2" s="185"/>
      <c r="M2" s="182" t="s">
        <v>80</v>
      </c>
      <c r="N2" s="182"/>
      <c r="O2" s="182"/>
      <c r="P2" s="186"/>
    </row>
    <row r="3" spans="1:16" s="21" customFormat="1" ht="30.75" customHeight="1" x14ac:dyDescent="0.25">
      <c r="A3" s="18"/>
      <c r="B3" s="19"/>
      <c r="C3" s="18"/>
      <c r="D3" s="20"/>
      <c r="E3" s="58" t="s">
        <v>87</v>
      </c>
      <c r="F3" s="59" t="s">
        <v>86</v>
      </c>
      <c r="G3" s="59" t="s">
        <v>205</v>
      </c>
      <c r="H3" s="59" t="s">
        <v>3</v>
      </c>
      <c r="I3" s="58" t="s">
        <v>87</v>
      </c>
      <c r="J3" s="59" t="s">
        <v>86</v>
      </c>
      <c r="K3" s="59" t="s">
        <v>205</v>
      </c>
      <c r="L3" s="59" t="s">
        <v>3</v>
      </c>
      <c r="M3" s="58" t="s">
        <v>87</v>
      </c>
      <c r="N3" s="59" t="s">
        <v>86</v>
      </c>
      <c r="O3" s="59" t="s">
        <v>205</v>
      </c>
      <c r="P3" s="59" t="s">
        <v>3</v>
      </c>
    </row>
    <row r="4" spans="1:16" s="22" customFormat="1" ht="25.5" x14ac:dyDescent="0.25">
      <c r="A4" s="112" t="s">
        <v>0</v>
      </c>
      <c r="B4" s="142" t="s">
        <v>92</v>
      </c>
      <c r="C4" s="190" t="s">
        <v>7</v>
      </c>
      <c r="D4" s="191"/>
      <c r="E4" s="37">
        <v>5000</v>
      </c>
      <c r="F4" s="38" t="s">
        <v>89</v>
      </c>
      <c r="G4" s="38" t="s">
        <v>90</v>
      </c>
      <c r="H4" s="38"/>
      <c r="I4" s="37">
        <v>5000</v>
      </c>
      <c r="J4" s="38" t="s">
        <v>89</v>
      </c>
      <c r="K4" s="38" t="s">
        <v>88</v>
      </c>
      <c r="L4" s="38"/>
      <c r="M4" s="37">
        <v>5000</v>
      </c>
      <c r="N4" s="38" t="s">
        <v>89</v>
      </c>
      <c r="O4" s="38" t="s">
        <v>91</v>
      </c>
      <c r="P4" s="39"/>
    </row>
    <row r="5" spans="1:16" s="22" customFormat="1" ht="50.25" customHeight="1" x14ac:dyDescent="0.25">
      <c r="B5" s="143"/>
      <c r="C5" s="144" t="s">
        <v>24</v>
      </c>
      <c r="D5" s="145"/>
      <c r="E5" s="26">
        <v>10500</v>
      </c>
      <c r="F5" s="23" t="s">
        <v>93</v>
      </c>
      <c r="G5" s="23" t="s">
        <v>83</v>
      </c>
      <c r="H5" s="23"/>
      <c r="I5" s="26">
        <v>10500</v>
      </c>
      <c r="J5" s="23" t="s">
        <v>93</v>
      </c>
      <c r="K5" s="23" t="s">
        <v>84</v>
      </c>
      <c r="L5" s="23"/>
      <c r="M5" s="26">
        <v>10500</v>
      </c>
      <c r="N5" s="23" t="s">
        <v>93</v>
      </c>
      <c r="O5" s="23" t="s">
        <v>85</v>
      </c>
      <c r="P5" s="40"/>
    </row>
    <row r="6" spans="1:16" s="22" customFormat="1" ht="12.75" customHeight="1" x14ac:dyDescent="0.25">
      <c r="B6" s="143"/>
      <c r="C6" s="144" t="s">
        <v>25</v>
      </c>
      <c r="D6" s="145"/>
      <c r="E6" s="176" t="s">
        <v>48</v>
      </c>
      <c r="F6" s="177"/>
      <c r="G6" s="177"/>
      <c r="H6" s="177"/>
      <c r="I6" s="176" t="s">
        <v>48</v>
      </c>
      <c r="J6" s="177"/>
      <c r="K6" s="177"/>
      <c r="L6" s="177"/>
      <c r="M6" s="176" t="s">
        <v>48</v>
      </c>
      <c r="N6" s="177"/>
      <c r="O6" s="177"/>
      <c r="P6" s="178"/>
    </row>
    <row r="7" spans="1:16" s="22" customFormat="1" ht="12.75" customHeight="1" x14ac:dyDescent="0.25">
      <c r="B7" s="143"/>
      <c r="C7" s="144" t="s">
        <v>50</v>
      </c>
      <c r="D7" s="145"/>
      <c r="E7" s="176" t="s">
        <v>48</v>
      </c>
      <c r="F7" s="177"/>
      <c r="G7" s="177"/>
      <c r="H7" s="177"/>
      <c r="I7" s="176" t="s">
        <v>48</v>
      </c>
      <c r="J7" s="177"/>
      <c r="K7" s="177"/>
      <c r="L7" s="177"/>
      <c r="M7" s="176" t="s">
        <v>48</v>
      </c>
      <c r="N7" s="177"/>
      <c r="O7" s="177"/>
      <c r="P7" s="178"/>
    </row>
    <row r="8" spans="1:16" s="22" customFormat="1" ht="12.75" customHeight="1" x14ac:dyDescent="0.25">
      <c r="B8" s="143"/>
      <c r="C8" s="144" t="s">
        <v>51</v>
      </c>
      <c r="D8" s="145"/>
      <c r="E8" s="176" t="s">
        <v>48</v>
      </c>
      <c r="F8" s="177"/>
      <c r="G8" s="177"/>
      <c r="H8" s="177"/>
      <c r="I8" s="176" t="s">
        <v>48</v>
      </c>
      <c r="J8" s="177"/>
      <c r="K8" s="177"/>
      <c r="L8" s="177"/>
      <c r="M8" s="176" t="s">
        <v>48</v>
      </c>
      <c r="N8" s="177"/>
      <c r="O8" s="177"/>
      <c r="P8" s="178"/>
    </row>
    <row r="9" spans="1:16" s="22" customFormat="1" ht="12.75" customHeight="1" x14ac:dyDescent="0.25">
      <c r="B9" s="143"/>
      <c r="C9" s="144" t="s">
        <v>49</v>
      </c>
      <c r="D9" s="145"/>
      <c r="E9" s="176" t="s">
        <v>48</v>
      </c>
      <c r="F9" s="177"/>
      <c r="G9" s="177"/>
      <c r="H9" s="177"/>
      <c r="I9" s="176" t="s">
        <v>48</v>
      </c>
      <c r="J9" s="177"/>
      <c r="K9" s="177"/>
      <c r="L9" s="177"/>
      <c r="M9" s="176" t="s">
        <v>48</v>
      </c>
      <c r="N9" s="177"/>
      <c r="O9" s="177"/>
      <c r="P9" s="178"/>
    </row>
    <row r="10" spans="1:16" s="22" customFormat="1" ht="26.25" customHeight="1" x14ac:dyDescent="0.25">
      <c r="B10" s="143"/>
      <c r="C10" s="144" t="s">
        <v>52</v>
      </c>
      <c r="D10" s="145"/>
      <c r="E10" s="26">
        <v>500</v>
      </c>
      <c r="F10" s="23" t="s">
        <v>94</v>
      </c>
      <c r="G10" s="23" t="s">
        <v>5</v>
      </c>
      <c r="H10" s="23"/>
      <c r="I10" s="105">
        <v>500</v>
      </c>
      <c r="J10" s="23" t="s">
        <v>94</v>
      </c>
      <c r="K10" s="23" t="s">
        <v>5</v>
      </c>
      <c r="L10" s="23"/>
      <c r="M10" s="105">
        <v>500</v>
      </c>
      <c r="N10" s="23" t="s">
        <v>94</v>
      </c>
      <c r="O10" s="23" t="s">
        <v>5</v>
      </c>
      <c r="P10" s="23"/>
    </row>
    <row r="11" spans="1:16" s="22" customFormat="1" ht="26.25" customHeight="1" x14ac:dyDescent="0.25">
      <c r="B11" s="143"/>
      <c r="C11" s="168" t="s">
        <v>26</v>
      </c>
      <c r="D11" s="194"/>
      <c r="E11" s="26">
        <v>900</v>
      </c>
      <c r="F11" s="23"/>
      <c r="G11" s="23" t="s">
        <v>100</v>
      </c>
      <c r="H11" s="23"/>
      <c r="I11" s="26">
        <v>900</v>
      </c>
      <c r="J11" s="23"/>
      <c r="K11" s="23" t="s">
        <v>101</v>
      </c>
      <c r="L11" s="23"/>
      <c r="M11" s="26">
        <v>900</v>
      </c>
      <c r="N11" s="23"/>
      <c r="O11" s="23" t="s">
        <v>102</v>
      </c>
      <c r="P11" s="40"/>
    </row>
    <row r="12" spans="1:16" s="22" customFormat="1" ht="26.25" customHeight="1" x14ac:dyDescent="0.25">
      <c r="B12" s="143"/>
      <c r="C12" s="144" t="s">
        <v>55</v>
      </c>
      <c r="D12" s="145"/>
      <c r="E12" s="26">
        <v>4000</v>
      </c>
      <c r="F12" s="23" t="s">
        <v>96</v>
      </c>
      <c r="G12" s="23" t="s">
        <v>103</v>
      </c>
      <c r="H12" s="23"/>
      <c r="I12" s="26">
        <v>4000</v>
      </c>
      <c r="J12" s="23" t="s">
        <v>96</v>
      </c>
      <c r="K12" s="23" t="s">
        <v>104</v>
      </c>
      <c r="L12" s="23"/>
      <c r="M12" s="26">
        <v>4000</v>
      </c>
      <c r="N12" s="23" t="s">
        <v>96</v>
      </c>
      <c r="O12" s="23" t="s">
        <v>105</v>
      </c>
      <c r="P12" s="40"/>
    </row>
    <row r="13" spans="1:16" s="22" customFormat="1" ht="26.25" customHeight="1" x14ac:dyDescent="0.25">
      <c r="B13" s="143"/>
      <c r="C13" s="169" t="s">
        <v>138</v>
      </c>
      <c r="D13" s="130"/>
      <c r="E13" s="26">
        <v>3500</v>
      </c>
      <c r="F13" s="23" t="s">
        <v>96</v>
      </c>
      <c r="G13" s="23" t="s">
        <v>103</v>
      </c>
      <c r="H13" s="23"/>
      <c r="I13" s="26">
        <v>3500</v>
      </c>
      <c r="J13" s="23" t="s">
        <v>96</v>
      </c>
      <c r="K13" s="23" t="s">
        <v>104</v>
      </c>
      <c r="L13" s="23"/>
      <c r="M13" s="26">
        <v>3500</v>
      </c>
      <c r="N13" s="23" t="s">
        <v>96</v>
      </c>
      <c r="O13" s="23" t="s">
        <v>105</v>
      </c>
      <c r="P13" s="40"/>
    </row>
    <row r="14" spans="1:16" s="22" customFormat="1" ht="26.25" customHeight="1" x14ac:dyDescent="0.25">
      <c r="B14" s="143"/>
      <c r="C14" s="144" t="s">
        <v>53</v>
      </c>
      <c r="D14" s="145"/>
      <c r="E14" s="26">
        <v>10000</v>
      </c>
      <c r="F14" s="23" t="s">
        <v>97</v>
      </c>
      <c r="G14" s="23" t="s">
        <v>106</v>
      </c>
      <c r="H14" s="23"/>
      <c r="I14" s="26">
        <v>10000</v>
      </c>
      <c r="J14" s="23" t="s">
        <v>97</v>
      </c>
      <c r="K14" s="23" t="s">
        <v>107</v>
      </c>
      <c r="L14" s="23"/>
      <c r="M14" s="26">
        <v>10000</v>
      </c>
      <c r="N14" s="23" t="s">
        <v>97</v>
      </c>
      <c r="O14" s="23" t="s">
        <v>108</v>
      </c>
      <c r="P14" s="40"/>
    </row>
    <row r="15" spans="1:16" s="22" customFormat="1" ht="26.25" customHeight="1" x14ac:dyDescent="0.25">
      <c r="B15" s="143"/>
      <c r="C15" s="144" t="s">
        <v>54</v>
      </c>
      <c r="D15" s="145"/>
      <c r="E15" s="26">
        <v>10000</v>
      </c>
      <c r="F15" s="23" t="s">
        <v>97</v>
      </c>
      <c r="G15" s="23" t="s">
        <v>109</v>
      </c>
      <c r="H15" s="23"/>
      <c r="I15" s="26">
        <v>10000</v>
      </c>
      <c r="J15" s="23" t="s">
        <v>97</v>
      </c>
      <c r="K15" s="23" t="s">
        <v>110</v>
      </c>
      <c r="L15" s="23"/>
      <c r="M15" s="26">
        <v>10000</v>
      </c>
      <c r="N15" s="23" t="s">
        <v>97</v>
      </c>
      <c r="O15" s="23" t="s">
        <v>111</v>
      </c>
      <c r="P15" s="40"/>
    </row>
    <row r="16" spans="1:16" s="22" customFormat="1" ht="39.75" customHeight="1" x14ac:dyDescent="0.25">
      <c r="B16" s="143"/>
      <c r="C16" s="169" t="s">
        <v>140</v>
      </c>
      <c r="D16" s="170"/>
      <c r="E16" s="26">
        <v>2000</v>
      </c>
      <c r="F16" s="23" t="s">
        <v>136</v>
      </c>
      <c r="G16" s="23" t="s">
        <v>139</v>
      </c>
      <c r="H16" s="23"/>
      <c r="I16" s="26">
        <v>2000</v>
      </c>
      <c r="J16" s="23" t="s">
        <v>136</v>
      </c>
      <c r="K16" s="23" t="s">
        <v>143</v>
      </c>
      <c r="L16" s="23"/>
      <c r="M16" s="26">
        <v>2000</v>
      </c>
      <c r="N16" s="23" t="s">
        <v>136</v>
      </c>
      <c r="O16" s="23" t="s">
        <v>144</v>
      </c>
      <c r="P16" s="40"/>
    </row>
    <row r="17" spans="1:16" s="22" customFormat="1" ht="29.25" customHeight="1" x14ac:dyDescent="0.25">
      <c r="B17" s="143"/>
      <c r="C17" s="169" t="s">
        <v>141</v>
      </c>
      <c r="D17" s="170"/>
      <c r="E17" s="26">
        <v>2000</v>
      </c>
      <c r="F17" s="23" t="s">
        <v>136</v>
      </c>
      <c r="G17" s="23" t="s">
        <v>139</v>
      </c>
      <c r="H17" s="23"/>
      <c r="I17" s="26">
        <v>2000</v>
      </c>
      <c r="J17" s="23" t="s">
        <v>136</v>
      </c>
      <c r="K17" s="23" t="s">
        <v>143</v>
      </c>
      <c r="L17" s="23"/>
      <c r="M17" s="26">
        <v>2000</v>
      </c>
      <c r="N17" s="23" t="s">
        <v>136</v>
      </c>
      <c r="O17" s="23" t="s">
        <v>144</v>
      </c>
      <c r="P17" s="40"/>
    </row>
    <row r="18" spans="1:16" s="22" customFormat="1" ht="29.25" customHeight="1" x14ac:dyDescent="0.25">
      <c r="B18" s="143"/>
      <c r="C18" s="167" t="s">
        <v>146</v>
      </c>
      <c r="D18" s="168"/>
      <c r="E18" s="26">
        <v>450</v>
      </c>
      <c r="F18" s="23" t="s">
        <v>96</v>
      </c>
      <c r="G18" s="23" t="s">
        <v>5</v>
      </c>
      <c r="H18" s="23"/>
      <c r="I18" s="26">
        <v>450</v>
      </c>
      <c r="J18" s="23" t="s">
        <v>96</v>
      </c>
      <c r="K18" s="23" t="s">
        <v>5</v>
      </c>
      <c r="L18" s="23"/>
      <c r="M18" s="26">
        <v>450</v>
      </c>
      <c r="N18" s="23" t="s">
        <v>96</v>
      </c>
      <c r="O18" s="23" t="s">
        <v>5</v>
      </c>
      <c r="P18" s="40"/>
    </row>
    <row r="19" spans="1:16" s="22" customFormat="1" ht="29.25" customHeight="1" x14ac:dyDescent="0.25">
      <c r="B19" s="143"/>
      <c r="C19" s="169" t="s">
        <v>142</v>
      </c>
      <c r="D19" s="170"/>
      <c r="E19" s="26">
        <v>2000</v>
      </c>
      <c r="F19" s="23" t="s">
        <v>136</v>
      </c>
      <c r="G19" s="23" t="s">
        <v>139</v>
      </c>
      <c r="H19" s="23"/>
      <c r="I19" s="26">
        <v>2000</v>
      </c>
      <c r="J19" s="23" t="s">
        <v>136</v>
      </c>
      <c r="K19" s="23" t="s">
        <v>143</v>
      </c>
      <c r="L19" s="23"/>
      <c r="M19" s="26">
        <v>2000</v>
      </c>
      <c r="N19" s="23" t="s">
        <v>136</v>
      </c>
      <c r="O19" s="23" t="s">
        <v>144</v>
      </c>
      <c r="P19" s="40"/>
    </row>
    <row r="20" spans="1:16" s="22" customFormat="1" ht="26.25" customHeight="1" x14ac:dyDescent="0.25">
      <c r="B20" s="143"/>
      <c r="C20" s="144" t="s">
        <v>76</v>
      </c>
      <c r="D20" s="145"/>
      <c r="E20" s="26">
        <v>1000</v>
      </c>
      <c r="F20" s="23" t="s">
        <v>96</v>
      </c>
      <c r="G20" s="23" t="s">
        <v>5</v>
      </c>
      <c r="H20" s="23"/>
      <c r="I20" s="26">
        <v>1000</v>
      </c>
      <c r="J20" s="23" t="s">
        <v>96</v>
      </c>
      <c r="K20" s="23" t="s">
        <v>5</v>
      </c>
      <c r="L20" s="23"/>
      <c r="M20" s="26">
        <v>1000</v>
      </c>
      <c r="N20" s="23" t="s">
        <v>96</v>
      </c>
      <c r="O20" s="23" t="s">
        <v>5</v>
      </c>
      <c r="P20" s="40"/>
    </row>
    <row r="21" spans="1:16" s="22" customFormat="1" ht="26.25" customHeight="1" x14ac:dyDescent="0.25">
      <c r="B21" s="143"/>
      <c r="C21" s="173" t="s">
        <v>145</v>
      </c>
      <c r="D21" s="174"/>
      <c r="E21" s="26">
        <v>500</v>
      </c>
      <c r="F21" s="23" t="s">
        <v>136</v>
      </c>
      <c r="G21" s="23" t="s">
        <v>5</v>
      </c>
      <c r="H21" s="23"/>
      <c r="I21" s="26">
        <v>500</v>
      </c>
      <c r="J21" s="23" t="s">
        <v>136</v>
      </c>
      <c r="K21" s="23" t="s">
        <v>5</v>
      </c>
      <c r="L21" s="23"/>
      <c r="M21" s="26">
        <v>500</v>
      </c>
      <c r="N21" s="23" t="s">
        <v>136</v>
      </c>
      <c r="O21" s="23" t="s">
        <v>5</v>
      </c>
      <c r="P21" s="40"/>
    </row>
    <row r="22" spans="1:16" s="22" customFormat="1" ht="26.25" customHeight="1" x14ac:dyDescent="0.25">
      <c r="B22" s="143"/>
      <c r="C22" s="146" t="s">
        <v>62</v>
      </c>
      <c r="D22" s="147"/>
      <c r="E22" s="44">
        <v>1000</v>
      </c>
      <c r="F22" s="45" t="s">
        <v>98</v>
      </c>
      <c r="G22" s="45" t="s">
        <v>5</v>
      </c>
      <c r="H22" s="45"/>
      <c r="I22" s="44">
        <v>1000</v>
      </c>
      <c r="J22" s="45" t="s">
        <v>98</v>
      </c>
      <c r="K22" s="45" t="s">
        <v>5</v>
      </c>
      <c r="L22" s="45"/>
      <c r="M22" s="44">
        <v>1000</v>
      </c>
      <c r="N22" s="45" t="s">
        <v>98</v>
      </c>
      <c r="O22" s="45" t="s">
        <v>5</v>
      </c>
      <c r="P22" s="46"/>
    </row>
    <row r="23" spans="1:16" s="22" customFormat="1" ht="25.5" customHeight="1" x14ac:dyDescent="0.25">
      <c r="A23" s="112" t="s">
        <v>1</v>
      </c>
      <c r="B23" s="143"/>
      <c r="C23" s="171" t="s">
        <v>58</v>
      </c>
      <c r="D23" s="172"/>
      <c r="E23" s="35">
        <v>9000</v>
      </c>
      <c r="F23" s="42" t="s">
        <v>99</v>
      </c>
      <c r="G23" s="42" t="s">
        <v>115</v>
      </c>
      <c r="H23" s="42"/>
      <c r="I23" s="35">
        <v>9000</v>
      </c>
      <c r="J23" s="42" t="s">
        <v>99</v>
      </c>
      <c r="K23" s="42" t="s">
        <v>116</v>
      </c>
      <c r="L23" s="42"/>
      <c r="M23" s="35">
        <v>9000</v>
      </c>
      <c r="N23" s="42" t="s">
        <v>99</v>
      </c>
      <c r="O23" s="42" t="s">
        <v>117</v>
      </c>
      <c r="P23" s="43"/>
    </row>
    <row r="24" spans="1:16" s="22" customFormat="1" ht="26.25" customHeight="1" x14ac:dyDescent="0.25">
      <c r="B24" s="143"/>
      <c r="C24" s="144" t="s">
        <v>59</v>
      </c>
      <c r="D24" s="145"/>
      <c r="E24" s="26">
        <v>8000</v>
      </c>
      <c r="F24" s="23" t="s">
        <v>99</v>
      </c>
      <c r="G24" s="23" t="s">
        <v>112</v>
      </c>
      <c r="H24" s="23"/>
      <c r="I24" s="26">
        <v>8000</v>
      </c>
      <c r="J24" s="23" t="s">
        <v>99</v>
      </c>
      <c r="K24" s="23" t="s">
        <v>113</v>
      </c>
      <c r="L24" s="23"/>
      <c r="M24" s="26">
        <v>8000</v>
      </c>
      <c r="N24" s="23" t="s">
        <v>99</v>
      </c>
      <c r="O24" s="23" t="s">
        <v>114</v>
      </c>
      <c r="P24" s="40"/>
    </row>
    <row r="25" spans="1:16" s="22" customFormat="1" ht="26.25" customHeight="1" x14ac:dyDescent="0.25">
      <c r="B25" s="143"/>
      <c r="C25" s="144" t="s">
        <v>135</v>
      </c>
      <c r="D25" s="145"/>
      <c r="E25" s="26">
        <v>5000</v>
      </c>
      <c r="F25" s="23" t="s">
        <v>136</v>
      </c>
      <c r="G25" s="23" t="s">
        <v>115</v>
      </c>
      <c r="H25" s="23"/>
      <c r="I25" s="26">
        <v>5000</v>
      </c>
      <c r="J25" s="23" t="s">
        <v>136</v>
      </c>
      <c r="K25" s="23" t="s">
        <v>116</v>
      </c>
      <c r="L25" s="23"/>
      <c r="M25" s="26">
        <v>5000</v>
      </c>
      <c r="N25" s="23" t="s">
        <v>136</v>
      </c>
      <c r="O25" s="23" t="s">
        <v>117</v>
      </c>
      <c r="P25" s="40"/>
    </row>
    <row r="26" spans="1:16" s="22" customFormat="1" ht="26.25" customHeight="1" x14ac:dyDescent="0.25">
      <c r="B26" s="143"/>
      <c r="C26" s="146" t="s">
        <v>137</v>
      </c>
      <c r="D26" s="147"/>
      <c r="E26" s="44">
        <v>5000</v>
      </c>
      <c r="F26" s="47" t="s">
        <v>136</v>
      </c>
      <c r="G26" s="47" t="s">
        <v>112</v>
      </c>
      <c r="H26" s="47"/>
      <c r="I26" s="44">
        <v>5000</v>
      </c>
      <c r="J26" s="47" t="s">
        <v>136</v>
      </c>
      <c r="K26" s="47" t="s">
        <v>113</v>
      </c>
      <c r="L26" s="47"/>
      <c r="M26" s="44">
        <v>5000</v>
      </c>
      <c r="N26" s="47" t="s">
        <v>136</v>
      </c>
      <c r="O26" s="47" t="s">
        <v>114</v>
      </c>
      <c r="P26" s="48"/>
    </row>
    <row r="27" spans="1:16" s="22" customFormat="1" ht="26.25" customHeight="1" x14ac:dyDescent="0.25">
      <c r="A27" s="112" t="s">
        <v>175</v>
      </c>
      <c r="B27" s="143"/>
      <c r="C27" s="146" t="s">
        <v>176</v>
      </c>
      <c r="D27" s="147"/>
      <c r="E27" s="44">
        <v>3500</v>
      </c>
      <c r="F27" s="47"/>
      <c r="G27" s="47"/>
      <c r="H27" s="47"/>
      <c r="I27" s="44">
        <v>3500</v>
      </c>
      <c r="J27" s="47"/>
      <c r="K27" s="47"/>
      <c r="L27" s="47"/>
      <c r="M27" s="44">
        <v>3500</v>
      </c>
      <c r="N27" s="47"/>
      <c r="O27" s="47"/>
      <c r="P27" s="48"/>
    </row>
    <row r="28" spans="1:16" s="22" customFormat="1" ht="26.25" customHeight="1" x14ac:dyDescent="0.25">
      <c r="A28" s="206" t="s">
        <v>182</v>
      </c>
      <c r="B28" s="143"/>
      <c r="C28" s="171" t="s">
        <v>177</v>
      </c>
      <c r="D28" s="172"/>
      <c r="E28" s="35">
        <v>8000</v>
      </c>
      <c r="F28" s="150" t="s">
        <v>193</v>
      </c>
      <c r="G28" s="151"/>
      <c r="H28" s="42"/>
      <c r="I28" s="35">
        <v>8000</v>
      </c>
      <c r="J28" s="150" t="s">
        <v>193</v>
      </c>
      <c r="K28" s="151"/>
      <c r="L28" s="42"/>
      <c r="M28" s="35">
        <v>8000</v>
      </c>
      <c r="N28" s="150" t="s">
        <v>193</v>
      </c>
      <c r="O28" s="151"/>
      <c r="P28" s="42"/>
    </row>
    <row r="29" spans="1:16" s="22" customFormat="1" ht="26.25" customHeight="1" x14ac:dyDescent="0.25">
      <c r="A29" s="207"/>
      <c r="B29" s="143"/>
      <c r="C29" s="144" t="s">
        <v>178</v>
      </c>
      <c r="D29" s="145"/>
      <c r="E29" s="26">
        <v>5000</v>
      </c>
      <c r="F29" s="23"/>
      <c r="G29" s="23"/>
      <c r="H29" s="23"/>
      <c r="I29" s="105">
        <v>5000</v>
      </c>
      <c r="J29" s="23"/>
      <c r="K29" s="23"/>
      <c r="L29" s="23"/>
      <c r="M29" s="105">
        <v>5000</v>
      </c>
      <c r="N29" s="23"/>
      <c r="O29" s="23"/>
      <c r="P29" s="23"/>
    </row>
    <row r="30" spans="1:16" s="22" customFormat="1" ht="26.25" customHeight="1" x14ac:dyDescent="0.25">
      <c r="A30" s="19"/>
      <c r="B30" s="143"/>
      <c r="C30" s="144" t="s">
        <v>179</v>
      </c>
      <c r="D30" s="145"/>
      <c r="E30" s="26">
        <v>5000</v>
      </c>
      <c r="F30" s="23"/>
      <c r="G30" s="60"/>
      <c r="H30" s="23"/>
      <c r="I30" s="105">
        <v>5000</v>
      </c>
      <c r="J30" s="23"/>
      <c r="K30" s="60"/>
      <c r="L30" s="23"/>
      <c r="M30" s="105">
        <v>5000</v>
      </c>
      <c r="N30" s="23"/>
      <c r="O30" s="60"/>
      <c r="P30" s="23"/>
    </row>
    <row r="31" spans="1:16" s="22" customFormat="1" ht="26.25" customHeight="1" x14ac:dyDescent="0.25">
      <c r="A31" s="19"/>
      <c r="B31" s="143"/>
      <c r="C31" s="144" t="s">
        <v>180</v>
      </c>
      <c r="D31" s="145"/>
      <c r="E31" s="26">
        <v>5000</v>
      </c>
      <c r="F31" s="23"/>
      <c r="G31" s="23"/>
      <c r="H31" s="23"/>
      <c r="I31" s="105">
        <v>5000</v>
      </c>
      <c r="J31" s="23"/>
      <c r="K31" s="23"/>
      <c r="L31" s="23"/>
      <c r="M31" s="105">
        <v>5000</v>
      </c>
      <c r="N31" s="23"/>
      <c r="O31" s="23"/>
      <c r="P31" s="23"/>
    </row>
    <row r="32" spans="1:16" s="22" customFormat="1" ht="26.25" customHeight="1" x14ac:dyDescent="0.25">
      <c r="A32" s="19"/>
      <c r="B32" s="143"/>
      <c r="C32" s="175" t="s">
        <v>181</v>
      </c>
      <c r="D32" s="144"/>
      <c r="E32" s="26">
        <v>1000</v>
      </c>
      <c r="F32" s="23"/>
      <c r="G32" s="23"/>
      <c r="H32" s="23"/>
      <c r="I32" s="105">
        <v>1000</v>
      </c>
      <c r="J32" s="23"/>
      <c r="K32" s="23"/>
      <c r="L32" s="23"/>
      <c r="M32" s="105">
        <v>1000</v>
      </c>
      <c r="N32" s="23"/>
      <c r="O32" s="23"/>
      <c r="P32" s="23"/>
    </row>
    <row r="33" spans="1:16" s="22" customFormat="1" ht="26.25" customHeight="1" x14ac:dyDescent="0.25">
      <c r="B33" s="143"/>
      <c r="C33" s="175" t="s">
        <v>192</v>
      </c>
      <c r="D33" s="144"/>
      <c r="E33" s="44">
        <v>5000</v>
      </c>
      <c r="F33" s="47"/>
      <c r="G33" s="47"/>
      <c r="H33" s="47"/>
      <c r="I33" s="103">
        <v>5000</v>
      </c>
      <c r="J33" s="47"/>
      <c r="K33" s="47"/>
      <c r="L33" s="47"/>
      <c r="M33" s="103">
        <v>5000</v>
      </c>
      <c r="N33" s="47"/>
      <c r="O33" s="47"/>
      <c r="P33" s="47"/>
    </row>
    <row r="34" spans="1:16" s="22" customFormat="1" ht="26.25" customHeight="1" x14ac:dyDescent="0.25">
      <c r="A34" s="112" t="s">
        <v>23</v>
      </c>
      <c r="B34" s="143"/>
      <c r="C34" s="171" t="s">
        <v>8</v>
      </c>
      <c r="D34" s="172"/>
      <c r="E34" s="35">
        <v>6</v>
      </c>
      <c r="F34" s="42" t="s">
        <v>118</v>
      </c>
      <c r="G34" s="42" t="s">
        <v>121</v>
      </c>
      <c r="H34" s="42"/>
      <c r="I34" s="35">
        <v>6</v>
      </c>
      <c r="J34" s="42" t="s">
        <v>118</v>
      </c>
      <c r="K34" s="42" t="s">
        <v>122</v>
      </c>
      <c r="L34" s="42"/>
      <c r="M34" s="35">
        <v>6</v>
      </c>
      <c r="N34" s="42" t="s">
        <v>118</v>
      </c>
      <c r="O34" s="42" t="s">
        <v>123</v>
      </c>
      <c r="P34" s="43"/>
    </row>
    <row r="35" spans="1:16" s="22" customFormat="1" ht="35.25" customHeight="1" x14ac:dyDescent="0.25">
      <c r="A35" s="19"/>
      <c r="B35" s="143"/>
      <c r="C35" s="144" t="s">
        <v>156</v>
      </c>
      <c r="D35" s="145"/>
      <c r="E35" s="26">
        <v>3000</v>
      </c>
      <c r="F35" s="23" t="s">
        <v>157</v>
      </c>
      <c r="G35" s="23" t="s">
        <v>158</v>
      </c>
      <c r="H35" s="23"/>
      <c r="I35" s="26">
        <v>3000</v>
      </c>
      <c r="J35" s="23" t="s">
        <v>157</v>
      </c>
      <c r="K35" s="23" t="s">
        <v>159</v>
      </c>
      <c r="L35" s="23"/>
      <c r="M35" s="26">
        <v>3000</v>
      </c>
      <c r="N35" s="23" t="s">
        <v>157</v>
      </c>
      <c r="O35" s="23" t="s">
        <v>160</v>
      </c>
      <c r="P35" s="40"/>
    </row>
    <row r="36" spans="1:16" s="22" customFormat="1" ht="26.25" customHeight="1" x14ac:dyDescent="0.25">
      <c r="A36" s="19"/>
      <c r="B36" s="143"/>
      <c r="C36" s="144" t="s">
        <v>119</v>
      </c>
      <c r="D36" s="145"/>
      <c r="E36" s="26">
        <v>3</v>
      </c>
      <c r="F36" s="23" t="s">
        <v>118</v>
      </c>
      <c r="G36" s="23" t="s">
        <v>120</v>
      </c>
      <c r="H36" s="23"/>
      <c r="I36" s="26">
        <v>3</v>
      </c>
      <c r="J36" s="23" t="s">
        <v>118</v>
      </c>
      <c r="K36" s="23" t="s">
        <v>124</v>
      </c>
      <c r="L36" s="23"/>
      <c r="M36" s="26">
        <v>3</v>
      </c>
      <c r="N36" s="23" t="s">
        <v>118</v>
      </c>
      <c r="O36" s="23" t="s">
        <v>125</v>
      </c>
      <c r="P36" s="40"/>
    </row>
    <row r="37" spans="1:16" s="22" customFormat="1" ht="25.5" x14ac:dyDescent="0.25">
      <c r="B37" s="143"/>
      <c r="C37" s="144" t="s">
        <v>9</v>
      </c>
      <c r="D37" s="145"/>
      <c r="E37" s="26">
        <v>1.2</v>
      </c>
      <c r="F37" s="23" t="s">
        <v>118</v>
      </c>
      <c r="G37" s="23" t="s">
        <v>126</v>
      </c>
      <c r="H37" s="23"/>
      <c r="I37" s="26">
        <v>1.2</v>
      </c>
      <c r="J37" s="23" t="s">
        <v>118</v>
      </c>
      <c r="K37" s="23" t="s">
        <v>127</v>
      </c>
      <c r="L37" s="23"/>
      <c r="M37" s="26">
        <v>1.2</v>
      </c>
      <c r="N37" s="23" t="s">
        <v>118</v>
      </c>
      <c r="O37" s="23" t="s">
        <v>128</v>
      </c>
      <c r="P37" s="40"/>
    </row>
    <row r="38" spans="1:16" s="22" customFormat="1" ht="25.5" x14ac:dyDescent="0.25">
      <c r="B38" s="143"/>
      <c r="C38" s="144" t="s">
        <v>57</v>
      </c>
      <c r="D38" s="145"/>
      <c r="E38" s="26">
        <v>17</v>
      </c>
      <c r="F38" s="23" t="s">
        <v>118</v>
      </c>
      <c r="G38" s="23" t="s">
        <v>129</v>
      </c>
      <c r="H38" s="23"/>
      <c r="I38" s="26">
        <v>17</v>
      </c>
      <c r="J38" s="23" t="s">
        <v>118</v>
      </c>
      <c r="K38" s="23" t="s">
        <v>130</v>
      </c>
      <c r="L38" s="23"/>
      <c r="M38" s="26">
        <v>17</v>
      </c>
      <c r="N38" s="23" t="s">
        <v>118</v>
      </c>
      <c r="O38" s="23" t="s">
        <v>131</v>
      </c>
      <c r="P38" s="40"/>
    </row>
    <row r="39" spans="1:16" s="22" customFormat="1" ht="27" customHeight="1" x14ac:dyDescent="0.25">
      <c r="B39" s="143"/>
      <c r="C39" s="167" t="s">
        <v>147</v>
      </c>
      <c r="D39" s="168"/>
      <c r="E39" s="26">
        <v>500</v>
      </c>
      <c r="F39" s="23" t="s">
        <v>118</v>
      </c>
      <c r="G39" s="23" t="s">
        <v>129</v>
      </c>
      <c r="H39" s="23"/>
      <c r="I39" s="26">
        <v>500</v>
      </c>
      <c r="J39" s="23" t="s">
        <v>118</v>
      </c>
      <c r="K39" s="23" t="s">
        <v>130</v>
      </c>
      <c r="L39" s="23"/>
      <c r="M39" s="26">
        <v>500</v>
      </c>
      <c r="N39" s="23" t="s">
        <v>118</v>
      </c>
      <c r="O39" s="23" t="s">
        <v>131</v>
      </c>
      <c r="P39" s="40"/>
    </row>
    <row r="40" spans="1:16" s="22" customFormat="1" ht="25.5" x14ac:dyDescent="0.25">
      <c r="B40" s="143"/>
      <c r="C40" s="144" t="s">
        <v>10</v>
      </c>
      <c r="D40" s="145"/>
      <c r="E40" s="26">
        <v>4.5</v>
      </c>
      <c r="F40" s="23" t="s">
        <v>118</v>
      </c>
      <c r="G40" s="23" t="s">
        <v>132</v>
      </c>
      <c r="H40" s="23"/>
      <c r="I40" s="26">
        <v>4.5</v>
      </c>
      <c r="J40" s="23" t="s">
        <v>118</v>
      </c>
      <c r="K40" s="23" t="s">
        <v>133</v>
      </c>
      <c r="L40" s="23"/>
      <c r="M40" s="26">
        <v>4.5</v>
      </c>
      <c r="N40" s="23" t="s">
        <v>118</v>
      </c>
      <c r="O40" s="23" t="s">
        <v>134</v>
      </c>
      <c r="P40" s="40"/>
    </row>
    <row r="41" spans="1:16" s="22" customFormat="1" ht="25.5" x14ac:dyDescent="0.25">
      <c r="B41" s="143"/>
      <c r="C41" s="144" t="s">
        <v>11</v>
      </c>
      <c r="D41" s="145"/>
      <c r="E41" s="26">
        <v>2.5</v>
      </c>
      <c r="F41" s="23" t="s">
        <v>118</v>
      </c>
      <c r="G41" s="23" t="s">
        <v>132</v>
      </c>
      <c r="H41" s="23"/>
      <c r="I41" s="26">
        <v>2.5</v>
      </c>
      <c r="J41" s="23" t="s">
        <v>118</v>
      </c>
      <c r="K41" s="23" t="s">
        <v>133</v>
      </c>
      <c r="L41" s="23"/>
      <c r="M41" s="26">
        <v>2.5</v>
      </c>
      <c r="N41" s="23" t="s">
        <v>118</v>
      </c>
      <c r="O41" s="23" t="s">
        <v>134</v>
      </c>
      <c r="P41" s="40"/>
    </row>
    <row r="42" spans="1:16" s="22" customFormat="1" ht="25.5" x14ac:dyDescent="0.25">
      <c r="B42" s="143"/>
      <c r="C42" s="144" t="s">
        <v>12</v>
      </c>
      <c r="D42" s="145"/>
      <c r="E42" s="26">
        <v>2.5</v>
      </c>
      <c r="F42" s="23" t="s">
        <v>118</v>
      </c>
      <c r="G42" s="23" t="s">
        <v>132</v>
      </c>
      <c r="H42" s="23"/>
      <c r="I42" s="26">
        <v>2.5</v>
      </c>
      <c r="J42" s="23" t="s">
        <v>118</v>
      </c>
      <c r="K42" s="23" t="s">
        <v>133</v>
      </c>
      <c r="L42" s="23"/>
      <c r="M42" s="26">
        <v>2.5</v>
      </c>
      <c r="N42" s="23" t="s">
        <v>118</v>
      </c>
      <c r="O42" s="23" t="s">
        <v>134</v>
      </c>
      <c r="P42" s="40"/>
    </row>
    <row r="43" spans="1:16" s="22" customFormat="1" ht="26.25" customHeight="1" x14ac:dyDescent="0.25">
      <c r="B43" s="143"/>
      <c r="C43" s="144" t="s">
        <v>13</v>
      </c>
      <c r="D43" s="145"/>
      <c r="E43" s="26">
        <v>1.5</v>
      </c>
      <c r="F43" s="23" t="s">
        <v>118</v>
      </c>
      <c r="G43" s="23" t="s">
        <v>132</v>
      </c>
      <c r="H43" s="23"/>
      <c r="I43" s="26">
        <v>1.5</v>
      </c>
      <c r="J43" s="23" t="s">
        <v>118</v>
      </c>
      <c r="K43" s="23" t="s">
        <v>133</v>
      </c>
      <c r="L43" s="23"/>
      <c r="M43" s="26">
        <v>1.5</v>
      </c>
      <c r="N43" s="23" t="s">
        <v>118</v>
      </c>
      <c r="O43" s="23" t="s">
        <v>134</v>
      </c>
      <c r="P43" s="40"/>
    </row>
    <row r="44" spans="1:16" s="22" customFormat="1" ht="24.75" customHeight="1" x14ac:dyDescent="0.25">
      <c r="B44" s="143"/>
      <c r="C44" s="154" t="s">
        <v>14</v>
      </c>
      <c r="D44" s="144"/>
      <c r="E44" s="26">
        <v>3.8</v>
      </c>
      <c r="F44" s="23" t="s">
        <v>118</v>
      </c>
      <c r="G44" s="23" t="s">
        <v>132</v>
      </c>
      <c r="H44" s="23"/>
      <c r="I44" s="26">
        <v>3.8</v>
      </c>
      <c r="J44" s="23" t="s">
        <v>118</v>
      </c>
      <c r="K44" s="23" t="s">
        <v>133</v>
      </c>
      <c r="L44" s="23"/>
      <c r="M44" s="26">
        <v>3.8</v>
      </c>
      <c r="N44" s="23" t="s">
        <v>118</v>
      </c>
      <c r="O44" s="23" t="s">
        <v>134</v>
      </c>
      <c r="P44" s="40"/>
    </row>
    <row r="45" spans="1:16" s="22" customFormat="1" ht="24.75" customHeight="1" x14ac:dyDescent="0.25">
      <c r="B45" s="143"/>
      <c r="C45" s="192" t="s">
        <v>161</v>
      </c>
      <c r="D45" s="193"/>
      <c r="E45" s="33">
        <v>150</v>
      </c>
      <c r="F45" s="23" t="s">
        <v>118</v>
      </c>
      <c r="G45" s="23" t="s">
        <v>121</v>
      </c>
      <c r="H45" s="23"/>
      <c r="I45" s="33">
        <v>150</v>
      </c>
      <c r="J45" s="23" t="s">
        <v>118</v>
      </c>
      <c r="K45" s="23" t="s">
        <v>122</v>
      </c>
      <c r="L45" s="23"/>
      <c r="M45" s="33">
        <v>150</v>
      </c>
      <c r="N45" s="23" t="s">
        <v>118</v>
      </c>
      <c r="O45" s="23" t="s">
        <v>123</v>
      </c>
      <c r="P45" s="40"/>
    </row>
    <row r="46" spans="1:16" s="22" customFormat="1" ht="24.75" customHeight="1" x14ac:dyDescent="0.25">
      <c r="B46" s="143"/>
      <c r="C46" s="192" t="s">
        <v>162</v>
      </c>
      <c r="D46" s="193"/>
      <c r="E46" s="33">
        <v>2200</v>
      </c>
      <c r="F46" s="23" t="s">
        <v>97</v>
      </c>
      <c r="G46" s="23" t="s">
        <v>163</v>
      </c>
      <c r="H46" s="23"/>
      <c r="I46" s="33">
        <v>2200</v>
      </c>
      <c r="J46" s="23" t="s">
        <v>97</v>
      </c>
      <c r="K46" s="23" t="s">
        <v>164</v>
      </c>
      <c r="L46" s="23"/>
      <c r="M46" s="33">
        <v>2200</v>
      </c>
      <c r="N46" s="23" t="s">
        <v>97</v>
      </c>
      <c r="O46" s="23" t="s">
        <v>167</v>
      </c>
      <c r="P46" s="40"/>
    </row>
    <row r="47" spans="1:16" s="22" customFormat="1" ht="24.75" customHeight="1" x14ac:dyDescent="0.25">
      <c r="B47" s="143"/>
      <c r="C47" s="192" t="s">
        <v>165</v>
      </c>
      <c r="D47" s="193"/>
      <c r="E47" s="33">
        <v>600</v>
      </c>
      <c r="F47" s="23" t="s">
        <v>166</v>
      </c>
      <c r="G47" s="23" t="s">
        <v>163</v>
      </c>
      <c r="H47" s="23"/>
      <c r="I47" s="176" t="s">
        <v>168</v>
      </c>
      <c r="J47" s="177"/>
      <c r="K47" s="177"/>
      <c r="L47" s="177"/>
      <c r="M47" s="33">
        <v>600</v>
      </c>
      <c r="N47" s="23" t="s">
        <v>166</v>
      </c>
      <c r="O47" s="23" t="s">
        <v>167</v>
      </c>
      <c r="P47" s="40"/>
    </row>
    <row r="48" spans="1:16" s="22" customFormat="1" ht="24.75" customHeight="1" x14ac:dyDescent="0.25">
      <c r="B48" s="143"/>
      <c r="C48" s="192" t="s">
        <v>169</v>
      </c>
      <c r="D48" s="193"/>
      <c r="E48" s="33">
        <v>1600</v>
      </c>
      <c r="F48" s="23" t="s">
        <v>136</v>
      </c>
      <c r="G48" s="23" t="s">
        <v>163</v>
      </c>
      <c r="H48" s="23"/>
      <c r="I48" s="33">
        <v>1600</v>
      </c>
      <c r="J48" s="23" t="s">
        <v>136</v>
      </c>
      <c r="K48" s="23" t="s">
        <v>164</v>
      </c>
      <c r="L48" s="27"/>
      <c r="M48" s="33">
        <v>1600</v>
      </c>
      <c r="N48" s="23" t="s">
        <v>136</v>
      </c>
      <c r="O48" s="23" t="s">
        <v>167</v>
      </c>
      <c r="P48" s="40"/>
    </row>
    <row r="49" spans="1:16" s="22" customFormat="1" ht="27.6" customHeight="1" x14ac:dyDescent="0.25">
      <c r="B49" s="143"/>
      <c r="C49" s="192" t="s">
        <v>170</v>
      </c>
      <c r="D49" s="193"/>
      <c r="E49" s="33">
        <v>4000</v>
      </c>
      <c r="F49" s="23" t="s">
        <v>171</v>
      </c>
      <c r="G49" s="23" t="s">
        <v>163</v>
      </c>
      <c r="H49" s="23"/>
      <c r="I49" s="33">
        <v>4600</v>
      </c>
      <c r="J49" s="23" t="s">
        <v>171</v>
      </c>
      <c r="K49" s="23" t="s">
        <v>164</v>
      </c>
      <c r="L49" s="27"/>
      <c r="M49" s="33">
        <v>4000</v>
      </c>
      <c r="N49" s="23" t="s">
        <v>171</v>
      </c>
      <c r="O49" s="23" t="s">
        <v>167</v>
      </c>
      <c r="P49" s="40"/>
    </row>
    <row r="50" spans="1:16" s="22" customFormat="1" ht="36.75" customHeight="1" x14ac:dyDescent="0.25">
      <c r="B50" s="143"/>
      <c r="C50" s="169" t="s">
        <v>172</v>
      </c>
      <c r="D50" s="170"/>
      <c r="E50" s="33">
        <v>1600</v>
      </c>
      <c r="F50" s="23" t="s">
        <v>96</v>
      </c>
      <c r="G50" s="23" t="s">
        <v>163</v>
      </c>
      <c r="H50" s="23"/>
      <c r="I50" s="33">
        <v>1600</v>
      </c>
      <c r="J50" s="23" t="s">
        <v>96</v>
      </c>
      <c r="K50" s="23" t="s">
        <v>164</v>
      </c>
      <c r="L50" s="27"/>
      <c r="M50" s="33">
        <v>1600</v>
      </c>
      <c r="N50" s="23" t="s">
        <v>96</v>
      </c>
      <c r="O50" s="23" t="s">
        <v>167</v>
      </c>
      <c r="P50" s="40"/>
    </row>
    <row r="51" spans="1:16" s="22" customFormat="1" ht="24.75" customHeight="1" x14ac:dyDescent="0.25">
      <c r="B51" s="143"/>
      <c r="C51" s="167" t="s">
        <v>148</v>
      </c>
      <c r="D51" s="168"/>
      <c r="E51" s="33">
        <v>550</v>
      </c>
      <c r="F51" s="23" t="s">
        <v>149</v>
      </c>
      <c r="G51" s="23" t="s">
        <v>150</v>
      </c>
      <c r="H51" s="23"/>
      <c r="I51" s="33">
        <v>550</v>
      </c>
      <c r="J51" s="23" t="s">
        <v>149</v>
      </c>
      <c r="K51" s="23" t="s">
        <v>151</v>
      </c>
      <c r="L51" s="23"/>
      <c r="M51" s="33">
        <v>550</v>
      </c>
      <c r="N51" s="23" t="s">
        <v>149</v>
      </c>
      <c r="O51" s="23" t="s">
        <v>152</v>
      </c>
      <c r="P51" s="40"/>
    </row>
    <row r="52" spans="1:16" s="22" customFormat="1" ht="37.15" customHeight="1" x14ac:dyDescent="0.25">
      <c r="B52" s="143"/>
      <c r="C52" s="167" t="s">
        <v>153</v>
      </c>
      <c r="D52" s="168"/>
      <c r="E52" s="33">
        <v>300</v>
      </c>
      <c r="F52" s="23" t="s">
        <v>154</v>
      </c>
      <c r="G52" s="23" t="s">
        <v>150</v>
      </c>
      <c r="H52" s="23"/>
      <c r="I52" s="33">
        <v>300</v>
      </c>
      <c r="J52" s="23" t="s">
        <v>154</v>
      </c>
      <c r="K52" s="23" t="s">
        <v>151</v>
      </c>
      <c r="L52" s="23"/>
      <c r="M52" s="33">
        <v>300</v>
      </c>
      <c r="N52" s="23" t="s">
        <v>154</v>
      </c>
      <c r="O52" s="23" t="s">
        <v>152</v>
      </c>
      <c r="P52" s="40"/>
    </row>
    <row r="53" spans="1:16" s="22" customFormat="1" ht="29.25" customHeight="1" x14ac:dyDescent="0.25">
      <c r="B53" s="143"/>
      <c r="C53" s="167" t="s">
        <v>155</v>
      </c>
      <c r="D53" s="168"/>
      <c r="E53" s="33">
        <v>120</v>
      </c>
      <c r="F53" s="23" t="s">
        <v>136</v>
      </c>
      <c r="G53" s="23" t="s">
        <v>150</v>
      </c>
      <c r="H53" s="23"/>
      <c r="I53" s="33">
        <v>120</v>
      </c>
      <c r="J53" s="23" t="s">
        <v>136</v>
      </c>
      <c r="K53" s="23" t="s">
        <v>151</v>
      </c>
      <c r="L53" s="23"/>
      <c r="M53" s="33">
        <v>120</v>
      </c>
      <c r="N53" s="23" t="s">
        <v>136</v>
      </c>
      <c r="O53" s="23" t="s">
        <v>152</v>
      </c>
      <c r="P53" s="40"/>
    </row>
    <row r="54" spans="1:16" s="22" customFormat="1" ht="38.25" customHeight="1" x14ac:dyDescent="0.25">
      <c r="B54" s="143"/>
      <c r="C54" s="154" t="s">
        <v>56</v>
      </c>
      <c r="D54" s="144"/>
      <c r="E54" s="26">
        <v>4500</v>
      </c>
      <c r="F54" s="26" t="s">
        <v>96</v>
      </c>
      <c r="G54" s="26" t="s">
        <v>173</v>
      </c>
      <c r="H54" s="23"/>
      <c r="I54" s="26">
        <v>4500</v>
      </c>
      <c r="J54" s="26" t="s">
        <v>96</v>
      </c>
      <c r="K54" s="26" t="s">
        <v>173</v>
      </c>
      <c r="L54" s="23"/>
      <c r="M54" s="26">
        <v>4500</v>
      </c>
      <c r="N54" s="26" t="s">
        <v>96</v>
      </c>
      <c r="O54" s="26" t="s">
        <v>173</v>
      </c>
      <c r="P54" s="40"/>
    </row>
    <row r="55" spans="1:16" s="22" customFormat="1" ht="27.6" customHeight="1" x14ac:dyDescent="0.25">
      <c r="B55" s="143"/>
      <c r="C55" s="154" t="s">
        <v>66</v>
      </c>
      <c r="D55" s="155"/>
      <c r="E55" s="26">
        <v>6000</v>
      </c>
      <c r="F55" s="23" t="s">
        <v>67</v>
      </c>
      <c r="G55" s="23" t="s">
        <v>5</v>
      </c>
      <c r="H55" s="23"/>
      <c r="I55" s="26">
        <v>6000</v>
      </c>
      <c r="J55" s="23" t="s">
        <v>67</v>
      </c>
      <c r="K55" s="23" t="s">
        <v>5</v>
      </c>
      <c r="L55" s="23"/>
      <c r="M55" s="26">
        <v>6000</v>
      </c>
      <c r="N55" s="23" t="s">
        <v>67</v>
      </c>
      <c r="O55" s="23" t="s">
        <v>5</v>
      </c>
      <c r="P55" s="40"/>
    </row>
    <row r="56" spans="1:16" s="22" customFormat="1" ht="27.75" customHeight="1" x14ac:dyDescent="0.25">
      <c r="B56" s="143"/>
      <c r="C56" s="156" t="s">
        <v>64</v>
      </c>
      <c r="D56" s="157"/>
      <c r="E56" s="51">
        <v>350</v>
      </c>
      <c r="F56" s="44" t="s">
        <v>5</v>
      </c>
      <c r="G56" s="47" t="s">
        <v>174</v>
      </c>
      <c r="H56" s="47"/>
      <c r="I56" s="51">
        <v>350</v>
      </c>
      <c r="J56" s="44" t="s">
        <v>5</v>
      </c>
      <c r="K56" s="47" t="s">
        <v>199</v>
      </c>
      <c r="L56" s="52"/>
      <c r="M56" s="51">
        <v>350</v>
      </c>
      <c r="N56" s="44" t="s">
        <v>5</v>
      </c>
      <c r="O56" s="47" t="s">
        <v>200</v>
      </c>
      <c r="P56" s="48"/>
    </row>
    <row r="57" spans="1:16" s="22" customFormat="1" ht="26.25" customHeight="1" x14ac:dyDescent="0.25">
      <c r="A57" s="112" t="s">
        <v>2</v>
      </c>
      <c r="B57" s="143"/>
      <c r="C57" s="171" t="s">
        <v>15</v>
      </c>
      <c r="D57" s="172"/>
      <c r="E57" s="35">
        <v>1300</v>
      </c>
      <c r="F57" s="49" t="s">
        <v>38</v>
      </c>
      <c r="G57" s="36"/>
      <c r="H57" s="36"/>
      <c r="I57" s="35">
        <v>1300</v>
      </c>
      <c r="J57" s="49" t="s">
        <v>38</v>
      </c>
      <c r="K57" s="36"/>
      <c r="L57" s="36"/>
      <c r="M57" s="35">
        <v>1300</v>
      </c>
      <c r="N57" s="49" t="s">
        <v>38</v>
      </c>
      <c r="O57" s="36"/>
      <c r="P57" s="50"/>
    </row>
    <row r="58" spans="1:16" s="22" customFormat="1" ht="27.6" customHeight="1" x14ac:dyDescent="0.25">
      <c r="B58" s="143"/>
      <c r="C58" s="144" t="s">
        <v>185</v>
      </c>
      <c r="D58" s="145"/>
      <c r="E58" s="26">
        <v>3000</v>
      </c>
      <c r="F58" s="25" t="s">
        <v>186</v>
      </c>
      <c r="G58" s="27"/>
      <c r="H58" s="27"/>
      <c r="I58" s="26">
        <v>3000</v>
      </c>
      <c r="J58" s="25" t="s">
        <v>186</v>
      </c>
      <c r="K58" s="27"/>
      <c r="L58" s="27"/>
      <c r="M58" s="26">
        <v>3000</v>
      </c>
      <c r="N58" s="23" t="s">
        <v>68</v>
      </c>
      <c r="O58" s="27"/>
      <c r="P58" s="41"/>
    </row>
    <row r="59" spans="1:16" s="22" customFormat="1" ht="26.25" customHeight="1" x14ac:dyDescent="0.25">
      <c r="B59" s="143"/>
      <c r="C59" s="144" t="s">
        <v>16</v>
      </c>
      <c r="D59" s="145"/>
      <c r="E59" s="26">
        <v>500</v>
      </c>
      <c r="F59" s="23" t="s">
        <v>187</v>
      </c>
      <c r="G59" s="23"/>
      <c r="H59" s="23"/>
      <c r="I59" s="26">
        <v>500</v>
      </c>
      <c r="J59" s="23" t="s">
        <v>187</v>
      </c>
      <c r="K59" s="23"/>
      <c r="L59" s="23"/>
      <c r="M59" s="26">
        <v>500</v>
      </c>
      <c r="N59" s="23" t="s">
        <v>187</v>
      </c>
      <c r="O59" s="23"/>
      <c r="P59" s="40"/>
    </row>
    <row r="60" spans="1:16" s="22" customFormat="1" ht="26.25" customHeight="1" x14ac:dyDescent="0.25">
      <c r="B60" s="143"/>
      <c r="C60" s="144" t="s">
        <v>183</v>
      </c>
      <c r="D60" s="145"/>
      <c r="E60" s="26">
        <v>1200</v>
      </c>
      <c r="F60" s="23" t="s">
        <v>184</v>
      </c>
      <c r="G60" s="23"/>
      <c r="H60" s="23"/>
      <c r="I60" s="26">
        <v>1200</v>
      </c>
      <c r="J60" s="23" t="s">
        <v>184</v>
      </c>
      <c r="K60" s="23"/>
      <c r="L60" s="27"/>
      <c r="M60" s="26">
        <v>1200</v>
      </c>
      <c r="N60" s="23" t="s">
        <v>184</v>
      </c>
      <c r="O60" s="23"/>
      <c r="P60" s="40"/>
    </row>
    <row r="61" spans="1:16" s="22" customFormat="1" ht="26.25" customHeight="1" x14ac:dyDescent="0.25">
      <c r="B61" s="143"/>
      <c r="C61" s="146" t="s">
        <v>73</v>
      </c>
      <c r="D61" s="147"/>
      <c r="E61" s="158" t="s">
        <v>74</v>
      </c>
      <c r="F61" s="159"/>
      <c r="G61" s="159"/>
      <c r="H61" s="159"/>
      <c r="I61" s="158" t="s">
        <v>74</v>
      </c>
      <c r="J61" s="159"/>
      <c r="K61" s="159"/>
      <c r="L61" s="159"/>
      <c r="M61" s="158" t="s">
        <v>74</v>
      </c>
      <c r="N61" s="159"/>
      <c r="O61" s="159"/>
      <c r="P61" s="160"/>
    </row>
    <row r="62" spans="1:16" s="22" customFormat="1" ht="26.25" customHeight="1" x14ac:dyDescent="0.25">
      <c r="A62" s="113" t="s">
        <v>47</v>
      </c>
      <c r="B62" s="143"/>
      <c r="C62" s="171" t="s">
        <v>17</v>
      </c>
      <c r="D62" s="172"/>
      <c r="E62" s="35">
        <v>7995</v>
      </c>
      <c r="F62" s="42" t="s">
        <v>69</v>
      </c>
      <c r="G62" s="42" t="s">
        <v>201</v>
      </c>
      <c r="H62" s="42"/>
      <c r="I62" s="35">
        <v>7995</v>
      </c>
      <c r="J62" s="42" t="s">
        <v>69</v>
      </c>
      <c r="K62" s="42" t="s">
        <v>198</v>
      </c>
      <c r="L62" s="42"/>
      <c r="M62" s="35">
        <v>7995</v>
      </c>
      <c r="N62" s="42" t="s">
        <v>69</v>
      </c>
      <c r="O62" s="42" t="s">
        <v>202</v>
      </c>
      <c r="P62" s="119"/>
    </row>
    <row r="63" spans="1:16" s="22" customFormat="1" ht="26.25" customHeight="1" x14ac:dyDescent="0.25">
      <c r="A63" s="19"/>
      <c r="B63" s="143"/>
      <c r="C63" s="144" t="s">
        <v>29</v>
      </c>
      <c r="D63" s="145"/>
      <c r="E63" s="105">
        <v>3332</v>
      </c>
      <c r="F63" s="106" t="s">
        <v>70</v>
      </c>
      <c r="G63" s="106"/>
      <c r="H63" s="106"/>
      <c r="I63" s="26">
        <v>3332</v>
      </c>
      <c r="J63" s="27" t="s">
        <v>70</v>
      </c>
      <c r="K63" s="27"/>
      <c r="L63" s="27"/>
      <c r="M63" s="105">
        <v>3332</v>
      </c>
      <c r="N63" s="106" t="s">
        <v>70</v>
      </c>
      <c r="O63" s="106"/>
      <c r="P63" s="107"/>
    </row>
    <row r="64" spans="1:16" s="22" customFormat="1" ht="26.25" customHeight="1" x14ac:dyDescent="0.25">
      <c r="A64" s="19"/>
      <c r="B64" s="143"/>
      <c r="C64" s="144" t="s">
        <v>27</v>
      </c>
      <c r="D64" s="145"/>
      <c r="E64" s="26">
        <v>2225</v>
      </c>
      <c r="F64" s="23" t="s">
        <v>63</v>
      </c>
      <c r="G64" s="23" t="s">
        <v>5</v>
      </c>
      <c r="H64" s="23"/>
      <c r="I64" s="105">
        <v>2225</v>
      </c>
      <c r="J64" s="23" t="s">
        <v>63</v>
      </c>
      <c r="K64" s="23" t="s">
        <v>5</v>
      </c>
      <c r="L64" s="23"/>
      <c r="M64" s="105">
        <v>2225</v>
      </c>
      <c r="N64" s="23" t="s">
        <v>63</v>
      </c>
      <c r="O64" s="23" t="s">
        <v>5</v>
      </c>
      <c r="P64" s="40"/>
    </row>
    <row r="65" spans="1:16" s="22" customFormat="1" ht="26.25" customHeight="1" x14ac:dyDescent="0.25">
      <c r="A65" s="19"/>
      <c r="B65" s="143"/>
      <c r="C65" s="144" t="s">
        <v>28</v>
      </c>
      <c r="D65" s="145"/>
      <c r="E65" s="26">
        <v>1710</v>
      </c>
      <c r="F65" s="23" t="s">
        <v>63</v>
      </c>
      <c r="G65" s="23" t="s">
        <v>5</v>
      </c>
      <c r="H65" s="23"/>
      <c r="I65" s="105">
        <v>1710</v>
      </c>
      <c r="J65" s="23" t="s">
        <v>63</v>
      </c>
      <c r="K65" s="23" t="s">
        <v>5</v>
      </c>
      <c r="L65" s="23"/>
      <c r="M65" s="105">
        <v>1710</v>
      </c>
      <c r="N65" s="23" t="s">
        <v>63</v>
      </c>
      <c r="O65" s="23" t="s">
        <v>5</v>
      </c>
      <c r="P65" s="40"/>
    </row>
    <row r="66" spans="1:16" s="22" customFormat="1" ht="26.25" customHeight="1" x14ac:dyDescent="0.25">
      <c r="A66" s="19"/>
      <c r="B66" s="143"/>
      <c r="C66" s="144" t="s">
        <v>42</v>
      </c>
      <c r="D66" s="145"/>
      <c r="E66" s="105" t="s">
        <v>65</v>
      </c>
      <c r="F66" s="152" t="s">
        <v>194</v>
      </c>
      <c r="G66" s="130"/>
      <c r="H66" s="106"/>
      <c r="I66" s="105" t="s">
        <v>65</v>
      </c>
      <c r="J66" s="152" t="s">
        <v>194</v>
      </c>
      <c r="K66" s="130"/>
      <c r="L66" s="106"/>
      <c r="M66" s="105" t="s">
        <v>65</v>
      </c>
      <c r="N66" s="152" t="s">
        <v>194</v>
      </c>
      <c r="O66" s="153"/>
      <c r="P66" s="106"/>
    </row>
    <row r="67" spans="1:16" s="22" customFormat="1" ht="25.5" customHeight="1" x14ac:dyDescent="0.25">
      <c r="A67" s="19"/>
      <c r="B67" s="143"/>
      <c r="C67" s="144" t="s">
        <v>43</v>
      </c>
      <c r="D67" s="145"/>
      <c r="E67" s="105" t="s">
        <v>65</v>
      </c>
      <c r="F67" s="152" t="s">
        <v>194</v>
      </c>
      <c r="G67" s="130"/>
      <c r="H67" s="106"/>
      <c r="I67" s="105" t="s">
        <v>65</v>
      </c>
      <c r="J67" s="152" t="s">
        <v>194</v>
      </c>
      <c r="K67" s="130"/>
      <c r="L67" s="106"/>
      <c r="M67" s="105" t="s">
        <v>65</v>
      </c>
      <c r="N67" s="152" t="s">
        <v>194</v>
      </c>
      <c r="O67" s="153"/>
      <c r="P67" s="106"/>
    </row>
    <row r="68" spans="1:16" s="22" customFormat="1" ht="26.25" customHeight="1" x14ac:dyDescent="0.25">
      <c r="A68" s="19"/>
      <c r="B68" s="143"/>
      <c r="C68" s="144" t="s">
        <v>44</v>
      </c>
      <c r="D68" s="145"/>
      <c r="E68" s="105" t="s">
        <v>65</v>
      </c>
      <c r="F68" s="152" t="s">
        <v>194</v>
      </c>
      <c r="G68" s="130"/>
      <c r="H68" s="106"/>
      <c r="I68" s="105" t="s">
        <v>65</v>
      </c>
      <c r="J68" s="152" t="s">
        <v>194</v>
      </c>
      <c r="K68" s="130"/>
      <c r="L68" s="106"/>
      <c r="M68" s="105" t="s">
        <v>65</v>
      </c>
      <c r="N68" s="152" t="s">
        <v>194</v>
      </c>
      <c r="O68" s="153"/>
      <c r="P68" s="106"/>
    </row>
    <row r="69" spans="1:16" s="22" customFormat="1" ht="26.25" customHeight="1" x14ac:dyDescent="0.25">
      <c r="A69" s="19"/>
      <c r="B69" s="143"/>
      <c r="C69" s="144" t="s">
        <v>45</v>
      </c>
      <c r="D69" s="145"/>
      <c r="E69" s="105" t="s">
        <v>65</v>
      </c>
      <c r="F69" s="152" t="s">
        <v>194</v>
      </c>
      <c r="G69" s="130"/>
      <c r="H69" s="106"/>
      <c r="I69" s="105" t="s">
        <v>65</v>
      </c>
      <c r="J69" s="152" t="s">
        <v>194</v>
      </c>
      <c r="K69" s="130"/>
      <c r="L69" s="106"/>
      <c r="M69" s="105" t="s">
        <v>65</v>
      </c>
      <c r="N69" s="152" t="s">
        <v>194</v>
      </c>
      <c r="O69" s="153"/>
      <c r="P69" s="106"/>
    </row>
    <row r="70" spans="1:16" s="22" customFormat="1" ht="26.25" customHeight="1" x14ac:dyDescent="0.25">
      <c r="A70" s="19"/>
      <c r="B70" s="143"/>
      <c r="C70" s="144" t="s">
        <v>46</v>
      </c>
      <c r="D70" s="145"/>
      <c r="E70" s="105" t="s">
        <v>65</v>
      </c>
      <c r="F70" s="152" t="s">
        <v>194</v>
      </c>
      <c r="G70" s="130"/>
      <c r="H70" s="106"/>
      <c r="I70" s="105" t="s">
        <v>65</v>
      </c>
      <c r="J70" s="152" t="s">
        <v>194</v>
      </c>
      <c r="K70" s="130"/>
      <c r="L70" s="106"/>
      <c r="M70" s="105" t="s">
        <v>65</v>
      </c>
      <c r="N70" s="152" t="s">
        <v>194</v>
      </c>
      <c r="O70" s="153"/>
      <c r="P70" s="106"/>
    </row>
    <row r="71" spans="1:16" s="22" customFormat="1" ht="12.75" customHeight="1" x14ac:dyDescent="0.25">
      <c r="A71" s="19"/>
      <c r="B71" s="143"/>
      <c r="C71" s="144" t="s">
        <v>18</v>
      </c>
      <c r="D71" s="145"/>
      <c r="E71" s="105">
        <v>6000</v>
      </c>
      <c r="F71" s="129" t="s">
        <v>195</v>
      </c>
      <c r="G71" s="130"/>
      <c r="H71" s="23"/>
      <c r="I71" s="105">
        <v>6000</v>
      </c>
      <c r="J71" s="129" t="s">
        <v>195</v>
      </c>
      <c r="K71" s="130"/>
      <c r="L71" s="23"/>
      <c r="M71" s="105">
        <v>6000</v>
      </c>
      <c r="N71" s="129" t="s">
        <v>195</v>
      </c>
      <c r="O71" s="130"/>
      <c r="P71" s="23"/>
    </row>
    <row r="72" spans="1:16" s="22" customFormat="1" ht="26.25" customHeight="1" x14ac:dyDescent="0.25">
      <c r="A72" s="19"/>
      <c r="B72" s="143"/>
      <c r="C72" s="144" t="s">
        <v>20</v>
      </c>
      <c r="D72" s="145"/>
      <c r="E72" s="105">
        <v>553</v>
      </c>
      <c r="F72" s="23"/>
      <c r="G72" s="23"/>
      <c r="H72" s="23"/>
      <c r="I72" s="26">
        <v>553</v>
      </c>
      <c r="J72" s="23"/>
      <c r="K72" s="23"/>
      <c r="L72" s="23"/>
      <c r="M72" s="105">
        <v>553</v>
      </c>
      <c r="N72" s="23"/>
      <c r="O72" s="23"/>
      <c r="P72" s="23"/>
    </row>
    <row r="73" spans="1:16" s="22" customFormat="1" ht="26.25" customHeight="1" x14ac:dyDescent="0.25">
      <c r="A73" s="19"/>
      <c r="B73" s="143"/>
      <c r="C73" s="144" t="s">
        <v>21</v>
      </c>
      <c r="D73" s="145"/>
      <c r="E73" s="105">
        <v>1720</v>
      </c>
      <c r="F73" s="23" t="s">
        <v>72</v>
      </c>
      <c r="G73" s="23"/>
      <c r="H73" s="23"/>
      <c r="I73" s="26">
        <v>1720</v>
      </c>
      <c r="J73" s="23" t="s">
        <v>72</v>
      </c>
      <c r="K73" s="23"/>
      <c r="L73" s="23"/>
      <c r="M73" s="105">
        <v>1720</v>
      </c>
      <c r="N73" s="23" t="s">
        <v>72</v>
      </c>
      <c r="O73" s="23"/>
      <c r="P73" s="23"/>
    </row>
    <row r="74" spans="1:16" s="22" customFormat="1" ht="41.25" customHeight="1" x14ac:dyDescent="0.25">
      <c r="A74" s="19"/>
      <c r="B74" s="143"/>
      <c r="C74" s="144" t="s">
        <v>41</v>
      </c>
      <c r="D74" s="145"/>
      <c r="E74" s="105">
        <v>1146</v>
      </c>
      <c r="F74" s="23" t="s">
        <v>75</v>
      </c>
      <c r="G74" s="23"/>
      <c r="H74" s="23"/>
      <c r="I74" s="26">
        <v>1146</v>
      </c>
      <c r="J74" s="23" t="s">
        <v>75</v>
      </c>
      <c r="K74" s="23"/>
      <c r="L74" s="23"/>
      <c r="M74" s="105">
        <v>1146</v>
      </c>
      <c r="N74" s="23" t="s">
        <v>75</v>
      </c>
      <c r="O74" s="23"/>
      <c r="P74" s="23"/>
    </row>
    <row r="75" spans="1:16" s="22" customFormat="1" ht="27.75" customHeight="1" x14ac:dyDescent="0.25">
      <c r="A75" s="19"/>
      <c r="B75" s="143"/>
      <c r="C75" s="144" t="s">
        <v>71</v>
      </c>
      <c r="D75" s="145"/>
      <c r="E75" s="105">
        <v>860</v>
      </c>
      <c r="F75" s="23" t="s">
        <v>72</v>
      </c>
      <c r="G75" s="23"/>
      <c r="H75" s="23"/>
      <c r="I75" s="26">
        <v>860</v>
      </c>
      <c r="J75" s="23" t="s">
        <v>72</v>
      </c>
      <c r="K75" s="23"/>
      <c r="L75" s="23"/>
      <c r="M75" s="105">
        <v>860</v>
      </c>
      <c r="N75" s="23" t="s">
        <v>72</v>
      </c>
      <c r="O75" s="23"/>
      <c r="P75" s="23"/>
    </row>
    <row r="76" spans="1:16" s="22" customFormat="1" ht="16.149999999999999" customHeight="1" x14ac:dyDescent="0.25">
      <c r="A76" s="19"/>
      <c r="B76" s="143"/>
      <c r="C76" s="144" t="s">
        <v>30</v>
      </c>
      <c r="D76" s="145"/>
      <c r="E76" s="105">
        <v>500</v>
      </c>
      <c r="F76" s="106" t="s">
        <v>196</v>
      </c>
      <c r="G76" s="106"/>
      <c r="H76" s="106"/>
      <c r="I76" s="105">
        <v>500</v>
      </c>
      <c r="J76" s="106" t="s">
        <v>196</v>
      </c>
      <c r="K76" s="106"/>
      <c r="L76" s="106"/>
      <c r="M76" s="105">
        <v>500</v>
      </c>
      <c r="N76" s="106" t="s">
        <v>196</v>
      </c>
      <c r="O76" s="106"/>
      <c r="P76" s="106"/>
    </row>
    <row r="77" spans="1:16" s="22" customFormat="1" ht="12.75" customHeight="1" x14ac:dyDescent="0.25">
      <c r="A77" s="19"/>
      <c r="B77" s="143"/>
      <c r="C77" s="144" t="s">
        <v>31</v>
      </c>
      <c r="D77" s="145"/>
      <c r="E77" s="105">
        <v>890</v>
      </c>
      <c r="F77" s="23"/>
      <c r="G77" s="23"/>
      <c r="H77" s="23"/>
      <c r="I77" s="26">
        <v>890</v>
      </c>
      <c r="J77" s="23"/>
      <c r="K77" s="23"/>
      <c r="L77" s="23"/>
      <c r="M77" s="105">
        <v>890</v>
      </c>
      <c r="N77" s="23"/>
      <c r="O77" s="23"/>
      <c r="P77" s="23"/>
    </row>
    <row r="78" spans="1:16" s="22" customFormat="1" ht="27" customHeight="1" x14ac:dyDescent="0.25">
      <c r="A78" s="19"/>
      <c r="B78" s="143"/>
      <c r="C78" s="144" t="s">
        <v>76</v>
      </c>
      <c r="D78" s="145"/>
      <c r="E78" s="105">
        <v>960</v>
      </c>
      <c r="F78" s="23" t="s">
        <v>77</v>
      </c>
      <c r="G78" s="23"/>
      <c r="H78" s="23"/>
      <c r="I78" s="26">
        <v>960</v>
      </c>
      <c r="J78" s="23" t="s">
        <v>77</v>
      </c>
      <c r="K78" s="23"/>
      <c r="L78" s="23"/>
      <c r="M78" s="105">
        <v>960</v>
      </c>
      <c r="N78" s="23" t="s">
        <v>77</v>
      </c>
      <c r="O78" s="23"/>
      <c r="P78" s="23"/>
    </row>
    <row r="79" spans="1:16" s="22" customFormat="1" ht="26.25" customHeight="1" x14ac:dyDescent="0.25">
      <c r="A79" s="19"/>
      <c r="B79" s="143"/>
      <c r="C79" s="140" t="s">
        <v>19</v>
      </c>
      <c r="D79" s="141"/>
      <c r="E79" s="131" t="s">
        <v>197</v>
      </c>
      <c r="F79" s="132"/>
      <c r="G79" s="132"/>
      <c r="H79" s="118"/>
      <c r="I79" s="131" t="s">
        <v>197</v>
      </c>
      <c r="J79" s="132"/>
      <c r="K79" s="132"/>
      <c r="L79" s="118"/>
      <c r="M79" s="131" t="s">
        <v>197</v>
      </c>
      <c r="N79" s="132"/>
      <c r="O79" s="132"/>
      <c r="P79" s="118"/>
    </row>
    <row r="80" spans="1:16" s="22" customFormat="1" ht="26.25" customHeight="1" x14ac:dyDescent="0.25">
      <c r="A80" s="113" t="s">
        <v>95</v>
      </c>
      <c r="B80" s="114"/>
      <c r="C80" s="166" t="s">
        <v>190</v>
      </c>
      <c r="D80" s="151"/>
      <c r="E80" s="37">
        <v>5000</v>
      </c>
      <c r="F80" s="166" t="s">
        <v>191</v>
      </c>
      <c r="G80" s="151"/>
      <c r="H80" s="111"/>
      <c r="I80" s="37">
        <v>5000</v>
      </c>
      <c r="J80" s="166" t="s">
        <v>191</v>
      </c>
      <c r="K80" s="151"/>
      <c r="L80" s="111"/>
      <c r="M80" s="37">
        <v>5000</v>
      </c>
      <c r="N80" s="166" t="s">
        <v>191</v>
      </c>
      <c r="O80" s="151"/>
      <c r="P80" s="111"/>
    </row>
    <row r="81" spans="1:16" s="22" customFormat="1" ht="26.25" customHeight="1" x14ac:dyDescent="0.25">
      <c r="A81" s="19"/>
      <c r="B81" s="24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ht="7.5" customHeight="1" x14ac:dyDescent="0.3">
      <c r="A82" s="5"/>
      <c r="B82" s="2"/>
      <c r="C82" s="3"/>
      <c r="D82" s="3"/>
      <c r="E82" s="57"/>
      <c r="F82" s="7"/>
      <c r="G82" s="8"/>
      <c r="H82" s="7"/>
      <c r="I82" s="108"/>
      <c r="J82" s="7"/>
      <c r="K82" s="8"/>
      <c r="L82" s="9"/>
      <c r="M82" s="6"/>
      <c r="N82" s="7"/>
      <c r="O82" s="8"/>
    </row>
    <row r="83" spans="1:16" ht="14.45" x14ac:dyDescent="0.3">
      <c r="A83" s="30" t="s">
        <v>4</v>
      </c>
      <c r="B83" s="75"/>
      <c r="C83" s="30"/>
      <c r="D83" s="30"/>
      <c r="E83" s="57">
        <f>SUBTOTAL(9,E4:E80)</f>
        <v>177253</v>
      </c>
      <c r="F83" s="163"/>
      <c r="G83" s="164"/>
      <c r="H83" s="7"/>
      <c r="I83" s="108">
        <f>SUBTOTAL(9,I4:I80)</f>
        <v>177253</v>
      </c>
      <c r="J83" s="108"/>
      <c r="K83" s="110"/>
      <c r="L83" s="9"/>
      <c r="M83" s="6">
        <f>SUBTOTAL(9,M4:M80)</f>
        <v>177253</v>
      </c>
      <c r="N83" s="148"/>
      <c r="O83" s="149"/>
    </row>
    <row r="84" spans="1:16" ht="14.45" x14ac:dyDescent="0.3">
      <c r="A84" s="30" t="s">
        <v>40</v>
      </c>
      <c r="B84" s="76">
        <v>0.05</v>
      </c>
      <c r="C84" s="30"/>
      <c r="D84" s="30"/>
      <c r="E84" s="57">
        <f>E83*B84</f>
        <v>8862.65</v>
      </c>
      <c r="F84" s="163"/>
      <c r="G84" s="165"/>
      <c r="H84" s="53">
        <v>0.05</v>
      </c>
      <c r="I84" s="108">
        <f>I83*H84</f>
        <v>8862.65</v>
      </c>
      <c r="J84" s="117"/>
      <c r="K84" s="110"/>
      <c r="L84" s="54">
        <v>0.05</v>
      </c>
      <c r="M84" s="6">
        <f>M83*L84</f>
        <v>8862.65</v>
      </c>
      <c r="N84" s="148"/>
      <c r="O84" s="149"/>
      <c r="P84" s="11"/>
    </row>
    <row r="85" spans="1:16" ht="14.45" x14ac:dyDescent="0.3">
      <c r="A85" s="139" t="s">
        <v>204</v>
      </c>
      <c r="B85" s="201"/>
      <c r="C85" s="201"/>
      <c r="D85" s="201"/>
      <c r="E85" s="57">
        <v>4950</v>
      </c>
      <c r="F85" s="163"/>
      <c r="G85" s="164"/>
      <c r="H85" s="7"/>
      <c r="I85" s="108">
        <v>3500</v>
      </c>
      <c r="J85" s="117"/>
      <c r="K85" s="104"/>
      <c r="L85" s="9"/>
      <c r="M85" s="6">
        <v>3500</v>
      </c>
      <c r="N85" s="7"/>
      <c r="O85" s="8"/>
    </row>
    <row r="86" spans="1:16" ht="13.9" x14ac:dyDescent="0.3">
      <c r="A86" s="30" t="s">
        <v>60</v>
      </c>
      <c r="B86" s="77">
        <v>8.9999999999999993E-3</v>
      </c>
      <c r="C86" s="31"/>
      <c r="D86" s="31"/>
      <c r="E86" s="57">
        <f>(E83-E84+E85)*B86</f>
        <v>1560.06315</v>
      </c>
      <c r="F86" s="6"/>
      <c r="G86" s="29"/>
      <c r="H86" s="53">
        <v>0.05</v>
      </c>
      <c r="I86" s="108">
        <f>(I83-I84+I85)*H86</f>
        <v>8594.5174999999999</v>
      </c>
      <c r="J86" s="7"/>
      <c r="K86" s="8"/>
      <c r="L86" s="55">
        <v>0.05</v>
      </c>
      <c r="M86" s="6">
        <f>(M83-M84+M85)*L86</f>
        <v>8594.5174999999999</v>
      </c>
      <c r="N86" s="7"/>
      <c r="O86" s="8"/>
    </row>
    <row r="87" spans="1:16" ht="14.45" x14ac:dyDescent="0.3">
      <c r="A87" s="31" t="s">
        <v>39</v>
      </c>
      <c r="B87" s="78">
        <v>0.08</v>
      </c>
      <c r="C87" s="31"/>
      <c r="D87" s="31"/>
      <c r="E87" s="57">
        <f>(E83-E84+E85-E86)*B87</f>
        <v>13742.422948000001</v>
      </c>
      <c r="F87" s="163"/>
      <c r="G87" s="164"/>
      <c r="H87" s="55">
        <v>0.08</v>
      </c>
      <c r="I87" s="108">
        <f>(I83-I84+I85-I86)*H87</f>
        <v>13063.666600000002</v>
      </c>
      <c r="J87" s="117"/>
      <c r="K87" s="104"/>
      <c r="L87" s="56">
        <v>0.08</v>
      </c>
      <c r="M87" s="6">
        <f>(M83-M84+M85-M86)*L87</f>
        <v>13063.666600000002</v>
      </c>
      <c r="N87" s="163"/>
      <c r="O87" s="165"/>
    </row>
    <row r="88" spans="1:16" s="3" customFormat="1" ht="7.5" customHeight="1" x14ac:dyDescent="0.3">
      <c r="A88" s="139"/>
      <c r="B88" s="139"/>
      <c r="C88" s="139"/>
      <c r="D88" s="30"/>
      <c r="E88" s="57"/>
      <c r="F88" s="6"/>
      <c r="G88" s="29"/>
      <c r="H88" s="7"/>
      <c r="I88" s="7"/>
      <c r="J88" s="7"/>
      <c r="K88" s="8"/>
      <c r="L88" s="9"/>
      <c r="M88" s="6"/>
      <c r="N88" s="7"/>
      <c r="O88" s="8"/>
      <c r="P88" s="7"/>
    </row>
    <row r="89" spans="1:16" s="30" customFormat="1" ht="15" thickBot="1" x14ac:dyDescent="0.35">
      <c r="A89" s="30" t="s">
        <v>32</v>
      </c>
      <c r="B89" s="75"/>
      <c r="E89" s="79">
        <f>E83-E84+E85-E86+E87</f>
        <v>185522.709798</v>
      </c>
      <c r="F89" s="161"/>
      <c r="G89" s="162"/>
      <c r="H89" s="81"/>
      <c r="I89" s="109">
        <f>I83-I84+I85-I86+I87</f>
        <v>176359.49910000002</v>
      </c>
      <c r="J89" s="115"/>
      <c r="K89" s="116"/>
      <c r="L89" s="81"/>
      <c r="M89" s="109">
        <f>M83-M84+M85-M86+M87</f>
        <v>176359.49910000002</v>
      </c>
      <c r="N89" s="161"/>
      <c r="O89" s="205"/>
      <c r="P89" s="81"/>
    </row>
    <row r="90" spans="1:16" s="30" customFormat="1" ht="7.5" customHeight="1" thickTop="1" x14ac:dyDescent="0.3">
      <c r="B90" s="2"/>
      <c r="C90" s="139"/>
      <c r="D90" s="139"/>
      <c r="E90" s="80"/>
      <c r="F90" s="81"/>
      <c r="G90" s="82"/>
      <c r="H90" s="81"/>
      <c r="I90" s="28"/>
      <c r="J90" s="81"/>
      <c r="K90" s="82"/>
      <c r="L90" s="83"/>
      <c r="M90" s="28"/>
      <c r="N90" s="81"/>
      <c r="O90" s="82"/>
      <c r="P90" s="81"/>
    </row>
    <row r="91" spans="1:16" s="30" customFormat="1" ht="12.75" customHeight="1" x14ac:dyDescent="0.25">
      <c r="A91" s="134" t="s">
        <v>33</v>
      </c>
      <c r="B91" s="197"/>
      <c r="C91" s="204"/>
      <c r="D91" s="204"/>
      <c r="E91" s="202" t="s">
        <v>61</v>
      </c>
      <c r="F91" s="137"/>
      <c r="G91" s="138"/>
      <c r="H91" s="101"/>
      <c r="I91" s="203" t="s">
        <v>61</v>
      </c>
      <c r="J91" s="137"/>
      <c r="K91" s="138"/>
      <c r="L91" s="102"/>
      <c r="M91" s="203" t="s">
        <v>61</v>
      </c>
      <c r="N91" s="137"/>
      <c r="O91" s="138"/>
      <c r="P91" s="32"/>
    </row>
    <row r="92" spans="1:16" s="3" customFormat="1" ht="12.75" customHeight="1" x14ac:dyDescent="0.3">
      <c r="A92" s="34"/>
      <c r="B92" s="74"/>
      <c r="C92" s="34"/>
      <c r="D92" s="34"/>
      <c r="E92" s="136" t="s">
        <v>37</v>
      </c>
      <c r="F92" s="137"/>
      <c r="G92" s="138"/>
      <c r="H92" s="62"/>
      <c r="I92" s="133" t="s">
        <v>37</v>
      </c>
      <c r="J92" s="137"/>
      <c r="K92" s="138"/>
      <c r="L92" s="95"/>
      <c r="M92" s="133" t="s">
        <v>37</v>
      </c>
      <c r="N92" s="137"/>
      <c r="O92" s="138"/>
      <c r="P92" s="7"/>
    </row>
    <row r="93" spans="1:16" s="3" customFormat="1" ht="12.75" customHeight="1" x14ac:dyDescent="0.25">
      <c r="A93" s="34"/>
      <c r="B93" s="74"/>
      <c r="C93" s="34"/>
      <c r="D93" s="34"/>
      <c r="E93" s="136" t="s">
        <v>203</v>
      </c>
      <c r="F93" s="137"/>
      <c r="G93" s="138"/>
      <c r="H93" s="62"/>
      <c r="I93" s="133" t="s">
        <v>203</v>
      </c>
      <c r="J93" s="137"/>
      <c r="K93" s="138"/>
      <c r="L93" s="95"/>
      <c r="M93" s="133" t="s">
        <v>203</v>
      </c>
      <c r="N93" s="137"/>
      <c r="O93" s="138"/>
      <c r="P93" s="7"/>
    </row>
    <row r="94" spans="1:16" s="3" customFormat="1" ht="13.9" x14ac:dyDescent="0.3">
      <c r="A94" s="134" t="s">
        <v>34</v>
      </c>
      <c r="B94" s="197"/>
      <c r="C94" s="204"/>
      <c r="D94" s="204"/>
      <c r="E94" s="61"/>
      <c r="F94" s="62"/>
      <c r="G94" s="63"/>
      <c r="H94" s="62"/>
      <c r="I94" s="66"/>
      <c r="J94" s="62"/>
      <c r="K94" s="63"/>
      <c r="L94" s="95"/>
      <c r="M94" s="66"/>
      <c r="N94" s="62"/>
      <c r="O94" s="63"/>
      <c r="P94" s="7"/>
    </row>
    <row r="95" spans="1:16" s="3" customFormat="1" x14ac:dyDescent="0.25">
      <c r="A95" s="134" t="s">
        <v>35</v>
      </c>
      <c r="B95" s="197"/>
      <c r="C95" s="197"/>
      <c r="D95" s="34"/>
      <c r="E95" s="64"/>
      <c r="F95" s="62"/>
      <c r="G95" s="63"/>
      <c r="H95" s="62"/>
      <c r="I95" s="67"/>
      <c r="J95" s="62"/>
      <c r="K95" s="63"/>
      <c r="L95" s="95"/>
      <c r="M95" s="67"/>
      <c r="N95" s="62"/>
      <c r="O95" s="63"/>
      <c r="P95" s="7"/>
    </row>
    <row r="96" spans="1:16" s="3" customFormat="1" ht="15" customHeight="1" x14ac:dyDescent="0.25">
      <c r="A96" s="137" t="s">
        <v>36</v>
      </c>
      <c r="B96" s="198"/>
      <c r="C96" s="198"/>
      <c r="D96" s="34"/>
      <c r="E96" s="199"/>
      <c r="F96" s="200"/>
      <c r="G96" s="65"/>
      <c r="H96" s="69"/>
      <c r="I96" s="68"/>
      <c r="J96" s="69"/>
      <c r="K96" s="65"/>
      <c r="L96" s="99"/>
      <c r="M96" s="68"/>
      <c r="N96" s="69"/>
      <c r="O96" s="65"/>
      <c r="P96" s="7"/>
    </row>
    <row r="97" spans="1:16" s="3" customFormat="1" ht="13.9" x14ac:dyDescent="0.3">
      <c r="B97" s="2"/>
      <c r="E97" s="6"/>
      <c r="F97" s="7"/>
      <c r="G97" s="7"/>
      <c r="H97" s="7"/>
      <c r="I97" s="6"/>
      <c r="J97" s="7"/>
      <c r="K97" s="7"/>
      <c r="L97" s="7"/>
      <c r="M97" s="6"/>
      <c r="N97" s="7"/>
      <c r="O97" s="7"/>
      <c r="P97" s="7"/>
    </row>
    <row r="98" spans="1:16" s="12" customFormat="1" x14ac:dyDescent="0.25">
      <c r="A98" s="70" t="s">
        <v>188</v>
      </c>
      <c r="B98" s="13"/>
      <c r="C98" s="73"/>
      <c r="E98" s="84" t="s">
        <v>189</v>
      </c>
      <c r="F98" s="85"/>
      <c r="G98" s="86"/>
      <c r="H98" s="87" t="s">
        <v>189</v>
      </c>
      <c r="I98" s="88"/>
      <c r="J98" s="85"/>
      <c r="K98" s="85"/>
      <c r="L98" s="89"/>
      <c r="M98" s="88" t="s">
        <v>189</v>
      </c>
      <c r="N98" s="85"/>
      <c r="O98" s="85"/>
      <c r="P98" s="86"/>
    </row>
    <row r="99" spans="1:16" s="12" customFormat="1" ht="13.9" x14ac:dyDescent="0.3">
      <c r="B99" s="13"/>
      <c r="E99" s="90"/>
      <c r="F99" s="71"/>
      <c r="G99" s="91"/>
      <c r="H99" s="92"/>
      <c r="I99" s="72"/>
      <c r="J99" s="71"/>
      <c r="K99" s="71"/>
      <c r="L99" s="93"/>
      <c r="M99" s="72"/>
      <c r="N99" s="71"/>
      <c r="O99" s="71"/>
      <c r="P99" s="91"/>
    </row>
    <row r="100" spans="1:16" s="14" customFormat="1" ht="13.9" x14ac:dyDescent="0.3">
      <c r="B100" s="15"/>
      <c r="E100" s="94"/>
      <c r="F100" s="71"/>
      <c r="G100" s="91"/>
      <c r="H100" s="92"/>
      <c r="I100" s="72"/>
      <c r="J100" s="71"/>
      <c r="K100" s="71"/>
      <c r="L100" s="93"/>
      <c r="M100" s="72"/>
      <c r="N100" s="71"/>
      <c r="O100" s="71"/>
      <c r="P100" s="91"/>
    </row>
    <row r="101" spans="1:16" s="14" customFormat="1" ht="13.9" x14ac:dyDescent="0.3">
      <c r="B101" s="15"/>
      <c r="E101" s="94"/>
      <c r="F101" s="71"/>
      <c r="G101" s="91"/>
      <c r="H101" s="92"/>
      <c r="I101" s="72"/>
      <c r="J101" s="71"/>
      <c r="K101" s="71"/>
      <c r="L101" s="93"/>
      <c r="M101" s="72"/>
      <c r="N101" s="71"/>
      <c r="O101" s="71"/>
      <c r="P101" s="91"/>
    </row>
    <row r="102" spans="1:16" ht="13.9" x14ac:dyDescent="0.3">
      <c r="E102" s="94"/>
      <c r="F102" s="62"/>
      <c r="G102" s="63"/>
      <c r="H102" s="95"/>
      <c r="I102" s="133"/>
      <c r="J102" s="137"/>
      <c r="K102" s="137"/>
      <c r="L102" s="135"/>
      <c r="M102" s="72"/>
      <c r="N102" s="62"/>
      <c r="O102" s="62"/>
      <c r="P102" s="63"/>
    </row>
    <row r="103" spans="1:16" ht="13.9" x14ac:dyDescent="0.3">
      <c r="E103" s="94"/>
      <c r="F103" s="62"/>
      <c r="G103" s="63"/>
      <c r="H103" s="95"/>
      <c r="I103" s="133"/>
      <c r="J103" s="137"/>
      <c r="K103" s="137"/>
      <c r="L103" s="135"/>
      <c r="M103" s="133"/>
      <c r="N103" s="134"/>
      <c r="O103" s="134"/>
      <c r="P103" s="135"/>
    </row>
    <row r="104" spans="1:16" ht="13.9" x14ac:dyDescent="0.3">
      <c r="E104" s="96"/>
      <c r="F104" s="62"/>
      <c r="G104" s="63"/>
      <c r="H104" s="95"/>
      <c r="I104" s="133"/>
      <c r="J104" s="137"/>
      <c r="K104" s="137"/>
      <c r="L104" s="135"/>
      <c r="M104" s="97"/>
      <c r="N104" s="62"/>
      <c r="O104" s="62"/>
      <c r="P104" s="63"/>
    </row>
    <row r="105" spans="1:16" ht="13.9" x14ac:dyDescent="0.3">
      <c r="E105" s="96"/>
      <c r="F105" s="62"/>
      <c r="G105" s="63"/>
      <c r="H105" s="95"/>
      <c r="I105" s="133"/>
      <c r="J105" s="134"/>
      <c r="K105" s="134"/>
      <c r="L105" s="135"/>
      <c r="M105" s="97"/>
      <c r="N105" s="62"/>
      <c r="O105" s="62"/>
      <c r="P105" s="63"/>
    </row>
    <row r="106" spans="1:16" ht="13.9" x14ac:dyDescent="0.3">
      <c r="E106" s="96"/>
      <c r="F106" s="62"/>
      <c r="G106" s="63"/>
      <c r="H106" s="95"/>
      <c r="I106" s="133"/>
      <c r="J106" s="134"/>
      <c r="K106" s="134"/>
      <c r="L106" s="135"/>
      <c r="M106" s="97"/>
      <c r="N106" s="62"/>
      <c r="O106" s="62"/>
      <c r="P106" s="63"/>
    </row>
    <row r="107" spans="1:16" x14ac:dyDescent="0.25">
      <c r="E107" s="96"/>
      <c r="F107" s="62"/>
      <c r="G107" s="63"/>
      <c r="H107" s="95"/>
      <c r="I107" s="133"/>
      <c r="J107" s="134"/>
      <c r="K107" s="134"/>
      <c r="L107" s="135"/>
      <c r="M107" s="97"/>
      <c r="N107" s="62"/>
      <c r="O107" s="62"/>
      <c r="P107" s="63"/>
    </row>
    <row r="108" spans="1:16" x14ac:dyDescent="0.25">
      <c r="E108" s="98"/>
      <c r="F108" s="69"/>
      <c r="G108" s="65"/>
      <c r="H108" s="99"/>
      <c r="I108" s="195"/>
      <c r="J108" s="195"/>
      <c r="K108" s="195"/>
      <c r="L108" s="196"/>
      <c r="M108" s="100"/>
      <c r="N108" s="69"/>
      <c r="O108" s="69"/>
      <c r="P108" s="65"/>
    </row>
    <row r="109" spans="1:16" ht="14.45" thickBot="1" x14ac:dyDescent="0.35"/>
    <row r="110" spans="1:16" ht="14.45" x14ac:dyDescent="0.3">
      <c r="A110" s="120" t="s">
        <v>206</v>
      </c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2"/>
    </row>
    <row r="111" spans="1:16" ht="15" x14ac:dyDescent="0.25">
      <c r="A111" s="123" t="s">
        <v>207</v>
      </c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5"/>
    </row>
    <row r="112" spans="1:16" ht="15" x14ac:dyDescent="0.25">
      <c r="A112" s="123" t="s">
        <v>208</v>
      </c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5"/>
    </row>
    <row r="113" spans="1:16" ht="15.75" thickBot="1" x14ac:dyDescent="0.3">
      <c r="A113" s="126" t="s">
        <v>209</v>
      </c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8"/>
    </row>
  </sheetData>
  <mergeCells count="168">
    <mergeCell ref="A28:A29"/>
    <mergeCell ref="C69:D69"/>
    <mergeCell ref="C41:D41"/>
    <mergeCell ref="C46:D46"/>
    <mergeCell ref="C47:D47"/>
    <mergeCell ref="I47:L47"/>
    <mergeCell ref="C48:D48"/>
    <mergeCell ref="C49:D49"/>
    <mergeCell ref="C50:D50"/>
    <mergeCell ref="C57:D57"/>
    <mergeCell ref="C59:D59"/>
    <mergeCell ref="C67:D67"/>
    <mergeCell ref="C66:D66"/>
    <mergeCell ref="C65:D65"/>
    <mergeCell ref="C63:D63"/>
    <mergeCell ref="C68:D68"/>
    <mergeCell ref="C62:D62"/>
    <mergeCell ref="C30:D30"/>
    <mergeCell ref="C31:D31"/>
    <mergeCell ref="C37:D37"/>
    <mergeCell ref="C38:D38"/>
    <mergeCell ref="I107:L108"/>
    <mergeCell ref="M103:P103"/>
    <mergeCell ref="A95:C95"/>
    <mergeCell ref="A96:C96"/>
    <mergeCell ref="E96:F96"/>
    <mergeCell ref="E92:G92"/>
    <mergeCell ref="A85:D85"/>
    <mergeCell ref="E91:G91"/>
    <mergeCell ref="I91:K91"/>
    <mergeCell ref="A91:B91"/>
    <mergeCell ref="C94:D94"/>
    <mergeCell ref="C91:D91"/>
    <mergeCell ref="M92:O92"/>
    <mergeCell ref="A94:B94"/>
    <mergeCell ref="N87:O87"/>
    <mergeCell ref="N89:O89"/>
    <mergeCell ref="M91:O91"/>
    <mergeCell ref="M93:O93"/>
    <mergeCell ref="I103:L103"/>
    <mergeCell ref="A1:A2"/>
    <mergeCell ref="B1:B2"/>
    <mergeCell ref="C1:D2"/>
    <mergeCell ref="C10:D10"/>
    <mergeCell ref="C6:D6"/>
    <mergeCell ref="C4:D4"/>
    <mergeCell ref="C5:D5"/>
    <mergeCell ref="C39:D39"/>
    <mergeCell ref="C51:D51"/>
    <mergeCell ref="C35:D35"/>
    <mergeCell ref="C20:D20"/>
    <mergeCell ref="C43:D43"/>
    <mergeCell ref="C23:D23"/>
    <mergeCell ref="C36:D36"/>
    <mergeCell ref="C45:D45"/>
    <mergeCell ref="C25:D25"/>
    <mergeCell ref="C22:D22"/>
    <mergeCell ref="C7:D7"/>
    <mergeCell ref="C8:D8"/>
    <mergeCell ref="C40:D40"/>
    <mergeCell ref="C44:D44"/>
    <mergeCell ref="C15:D15"/>
    <mergeCell ref="C14:D14"/>
    <mergeCell ref="C11:D11"/>
    <mergeCell ref="M6:P6"/>
    <mergeCell ref="M7:P7"/>
    <mergeCell ref="M8:P8"/>
    <mergeCell ref="M9:P9"/>
    <mergeCell ref="E1:P1"/>
    <mergeCell ref="E2:H2"/>
    <mergeCell ref="I2:L2"/>
    <mergeCell ref="M2:P2"/>
    <mergeCell ref="I6:L6"/>
    <mergeCell ref="I7:L7"/>
    <mergeCell ref="I8:L8"/>
    <mergeCell ref="I9:L9"/>
    <mergeCell ref="E6:H6"/>
    <mergeCell ref="E7:H7"/>
    <mergeCell ref="E9:H9"/>
    <mergeCell ref="E8:H8"/>
    <mergeCell ref="C52:D52"/>
    <mergeCell ref="C53:D53"/>
    <mergeCell ref="C54:D54"/>
    <mergeCell ref="C12:D12"/>
    <mergeCell ref="C13:D13"/>
    <mergeCell ref="C16:D16"/>
    <mergeCell ref="C17:D17"/>
    <mergeCell ref="C27:D27"/>
    <mergeCell ref="C28:D28"/>
    <mergeCell ref="C29:D29"/>
    <mergeCell ref="C34:D34"/>
    <mergeCell ref="C19:D19"/>
    <mergeCell ref="C21:D21"/>
    <mergeCell ref="C18:D18"/>
    <mergeCell ref="C32:D32"/>
    <mergeCell ref="C24:D24"/>
    <mergeCell ref="C33:D33"/>
    <mergeCell ref="N84:O84"/>
    <mergeCell ref="I92:K92"/>
    <mergeCell ref="M61:P61"/>
    <mergeCell ref="F89:G89"/>
    <mergeCell ref="F83:G83"/>
    <mergeCell ref="F85:G85"/>
    <mergeCell ref="F87:G87"/>
    <mergeCell ref="F84:G84"/>
    <mergeCell ref="C61:D61"/>
    <mergeCell ref="E61:H61"/>
    <mergeCell ref="I61:L61"/>
    <mergeCell ref="C80:D80"/>
    <mergeCell ref="F80:G80"/>
    <mergeCell ref="J80:K80"/>
    <mergeCell ref="N80:O80"/>
    <mergeCell ref="C78:D78"/>
    <mergeCell ref="C55:D55"/>
    <mergeCell ref="C60:D60"/>
    <mergeCell ref="C58:D58"/>
    <mergeCell ref="C64:D64"/>
    <mergeCell ref="C75:D75"/>
    <mergeCell ref="C76:D76"/>
    <mergeCell ref="C77:D77"/>
    <mergeCell ref="C74:D74"/>
    <mergeCell ref="C70:D70"/>
    <mergeCell ref="C56:D56"/>
    <mergeCell ref="C72:D72"/>
    <mergeCell ref="C73:D73"/>
    <mergeCell ref="C71:D71"/>
    <mergeCell ref="F28:G28"/>
    <mergeCell ref="J28:K28"/>
    <mergeCell ref="N28:O28"/>
    <mergeCell ref="F66:G66"/>
    <mergeCell ref="F67:G67"/>
    <mergeCell ref="F68:G68"/>
    <mergeCell ref="F69:G69"/>
    <mergeCell ref="F70:G70"/>
    <mergeCell ref="J66:K66"/>
    <mergeCell ref="J67:K67"/>
    <mergeCell ref="J68:K68"/>
    <mergeCell ref="J69:K69"/>
    <mergeCell ref="J70:K70"/>
    <mergeCell ref="N66:O66"/>
    <mergeCell ref="N67:O67"/>
    <mergeCell ref="N68:O68"/>
    <mergeCell ref="N69:O69"/>
    <mergeCell ref="N70:O70"/>
    <mergeCell ref="A110:P110"/>
    <mergeCell ref="A111:P111"/>
    <mergeCell ref="A112:P112"/>
    <mergeCell ref="A113:P113"/>
    <mergeCell ref="F71:G71"/>
    <mergeCell ref="J71:K71"/>
    <mergeCell ref="N71:O71"/>
    <mergeCell ref="E79:G79"/>
    <mergeCell ref="I79:K79"/>
    <mergeCell ref="M79:O79"/>
    <mergeCell ref="I106:L106"/>
    <mergeCell ref="E93:G93"/>
    <mergeCell ref="I93:K93"/>
    <mergeCell ref="I104:L104"/>
    <mergeCell ref="I105:L105"/>
    <mergeCell ref="A88:C88"/>
    <mergeCell ref="C90:D90"/>
    <mergeCell ref="C79:D79"/>
    <mergeCell ref="B4:B79"/>
    <mergeCell ref="C9:D9"/>
    <mergeCell ref="C42:D42"/>
    <mergeCell ref="C26:D26"/>
    <mergeCell ref="I102:L102"/>
    <mergeCell ref="N83:O83"/>
  </mergeCells>
  <pageMargins left="0.23622047244094488" right="0.23622047244094488" top="0.74803149606299213" bottom="0.74803149606299213" header="0.31496062992125984" footer="0.31496062992125984"/>
  <pageSetup paperSize="9" orientation="landscape" horizontalDpi="300" verticalDpi="300" r:id="rId1"/>
  <headerFooter>
    <oddHeader>&amp;L&amp;14&amp;KC00000Cuisine de production et/ou cuisine de finition&amp;11
&amp;"-,Gras"&amp;10Tableau comparatif des offres pour X repas/service&amp;R&amp;"-,Gras"&amp;K000000Entreprise mandataire</oddHeader>
  </headerFooter>
  <rowBreaks count="1" manualBreakCount="1"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Delaloye</dc:creator>
  <cp:lastModifiedBy>SCI</cp:lastModifiedBy>
  <cp:lastPrinted>2018-05-17T08:50:44Z</cp:lastPrinted>
  <dcterms:created xsi:type="dcterms:W3CDTF">2013-04-27T15:42:02Z</dcterms:created>
  <dcterms:modified xsi:type="dcterms:W3CDTF">2018-06-14T08:10:33Z</dcterms:modified>
</cp:coreProperties>
</file>