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3005" activeTab="1"/>
  </bookViews>
  <sheets>
    <sheet name="Français" sheetId="5" r:id="rId1"/>
    <sheet name="Deutsch" sheetId="4" r:id="rId2"/>
  </sheets>
  <definedNames>
    <definedName name="_xlnm.Print_Area" localSheetId="1">Deutsch!$A$1:$K$92</definedName>
    <definedName name="_xlnm.Print_Area" localSheetId="0">Français!$A$1:$K$92</definedName>
    <definedName name="_xlnm.Print_Area">Français!$A$1:$K$79</definedName>
  </definedNames>
  <calcPr calcId="145621"/>
</workbook>
</file>

<file path=xl/calcChain.xml><?xml version="1.0" encoding="utf-8"?>
<calcChain xmlns="http://schemas.openxmlformats.org/spreadsheetml/2006/main">
  <c r="F74" i="4" l="1"/>
  <c r="F16" i="5" l="1"/>
  <c r="F17" i="5"/>
  <c r="F18" i="5"/>
  <c r="F19" i="5"/>
  <c r="F90" i="5" l="1"/>
  <c r="I89" i="5"/>
  <c r="F89" i="5"/>
  <c r="F88" i="5"/>
  <c r="F87" i="5"/>
  <c r="F86" i="5"/>
  <c r="F85" i="5"/>
  <c r="F84" i="5"/>
  <c r="F83" i="5"/>
  <c r="F82" i="5"/>
  <c r="I80" i="5"/>
  <c r="F78" i="5"/>
  <c r="I77" i="5"/>
  <c r="H77" i="5"/>
  <c r="F77" i="5"/>
  <c r="F76" i="5"/>
  <c r="F75" i="5"/>
  <c r="F74" i="5"/>
  <c r="F73" i="5"/>
  <c r="F72" i="5"/>
  <c r="F71" i="5"/>
  <c r="F69" i="5"/>
  <c r="F68" i="5"/>
  <c r="F67" i="5"/>
  <c r="F66" i="5"/>
  <c r="K65" i="5"/>
  <c r="F65" i="5"/>
  <c r="F64" i="5"/>
  <c r="K63" i="5"/>
  <c r="F63" i="5"/>
  <c r="K62" i="5"/>
  <c r="F62" i="5"/>
  <c r="K61" i="5"/>
  <c r="F61" i="5"/>
  <c r="F60" i="5"/>
  <c r="K59" i="5"/>
  <c r="K58" i="5"/>
  <c r="K57" i="5"/>
  <c r="F57" i="5"/>
  <c r="K56" i="5"/>
  <c r="F56" i="5"/>
  <c r="K55" i="5"/>
  <c r="K54" i="5"/>
  <c r="F54" i="5"/>
  <c r="K53" i="5"/>
  <c r="F53" i="5"/>
  <c r="K52" i="5"/>
  <c r="F52" i="5"/>
  <c r="K51" i="5"/>
  <c r="F51" i="5"/>
  <c r="K50" i="5"/>
  <c r="F50" i="5"/>
  <c r="K49" i="5"/>
  <c r="F49" i="5"/>
  <c r="F48" i="5"/>
  <c r="K47" i="5"/>
  <c r="F47" i="5"/>
  <c r="K46" i="5"/>
  <c r="F46" i="5"/>
  <c r="K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K34" i="5"/>
  <c r="F34" i="5"/>
  <c r="K33" i="5"/>
  <c r="F33" i="5"/>
  <c r="K32" i="5"/>
  <c r="F32" i="5"/>
  <c r="K31" i="5"/>
  <c r="F31" i="5"/>
  <c r="K30" i="5"/>
  <c r="F30" i="5"/>
  <c r="K29" i="5"/>
  <c r="K28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K18" i="5"/>
  <c r="K17" i="5"/>
  <c r="K16" i="5"/>
  <c r="K15" i="5"/>
  <c r="F15" i="5"/>
  <c r="K74" i="5" s="1"/>
  <c r="K14" i="5"/>
  <c r="K73" i="5" l="1"/>
  <c r="F79" i="5"/>
  <c r="K75" i="5" s="1"/>
  <c r="F91" i="5"/>
  <c r="K87" i="5" s="1"/>
  <c r="K76" i="5" l="1"/>
  <c r="K77" i="5" s="1"/>
  <c r="K79" i="5" s="1"/>
  <c r="K80" i="5" s="1"/>
  <c r="K83" i="5" l="1"/>
  <c r="K88" i="5" s="1"/>
  <c r="F90" i="4"/>
  <c r="I89" i="4"/>
  <c r="F89" i="4"/>
  <c r="F88" i="4"/>
  <c r="F87" i="4"/>
  <c r="F86" i="4"/>
  <c r="F85" i="4"/>
  <c r="F84" i="4"/>
  <c r="F83" i="4"/>
  <c r="F82" i="4"/>
  <c r="I80" i="4"/>
  <c r="F78" i="4"/>
  <c r="I77" i="4"/>
  <c r="H77" i="4"/>
  <c r="F77" i="4"/>
  <c r="F76" i="4"/>
  <c r="F75" i="4"/>
  <c r="F73" i="4"/>
  <c r="F72" i="4"/>
  <c r="F71" i="4"/>
  <c r="F69" i="4"/>
  <c r="F68" i="4"/>
  <c r="F67" i="4"/>
  <c r="F66" i="4"/>
  <c r="K65" i="4"/>
  <c r="F65" i="4"/>
  <c r="F64" i="4"/>
  <c r="K63" i="4"/>
  <c r="F63" i="4"/>
  <c r="K62" i="4"/>
  <c r="F62" i="4"/>
  <c r="K61" i="4"/>
  <c r="F61" i="4"/>
  <c r="F60" i="4"/>
  <c r="K59" i="4"/>
  <c r="K58" i="4"/>
  <c r="K57" i="4"/>
  <c r="F57" i="4"/>
  <c r="K56" i="4"/>
  <c r="F56" i="4"/>
  <c r="K55" i="4"/>
  <c r="K54" i="4"/>
  <c r="F54" i="4"/>
  <c r="K53" i="4"/>
  <c r="F53" i="4"/>
  <c r="K52" i="4"/>
  <c r="F52" i="4"/>
  <c r="K51" i="4"/>
  <c r="F51" i="4"/>
  <c r="K50" i="4"/>
  <c r="F50" i="4"/>
  <c r="K49" i="4"/>
  <c r="F49" i="4"/>
  <c r="F48" i="4"/>
  <c r="K47" i="4"/>
  <c r="F47" i="4"/>
  <c r="K46" i="4"/>
  <c r="F46" i="4"/>
  <c r="K45" i="4"/>
  <c r="K44" i="4"/>
  <c r="F44" i="4"/>
  <c r="K43" i="4"/>
  <c r="F43" i="4"/>
  <c r="K42" i="4"/>
  <c r="F42" i="4"/>
  <c r="K41" i="4"/>
  <c r="F41" i="4"/>
  <c r="K40" i="4"/>
  <c r="F40" i="4"/>
  <c r="K39" i="4"/>
  <c r="F39" i="4"/>
  <c r="K38" i="4"/>
  <c r="F38" i="4"/>
  <c r="K37" i="4"/>
  <c r="F37" i="4"/>
  <c r="K36" i="4"/>
  <c r="F36" i="4"/>
  <c r="K35" i="4"/>
  <c r="K34" i="4"/>
  <c r="F34" i="4"/>
  <c r="K33" i="4"/>
  <c r="F33" i="4"/>
  <c r="K32" i="4"/>
  <c r="F32" i="4"/>
  <c r="K31" i="4"/>
  <c r="F31" i="4"/>
  <c r="K30" i="4"/>
  <c r="F30" i="4"/>
  <c r="K29" i="4"/>
  <c r="K28" i="4"/>
  <c r="F27" i="4"/>
  <c r="K26" i="4"/>
  <c r="F26" i="4"/>
  <c r="K25" i="4"/>
  <c r="F25" i="4"/>
  <c r="K24" i="4"/>
  <c r="F24" i="4"/>
  <c r="K23" i="4"/>
  <c r="F23" i="4"/>
  <c r="K22" i="4"/>
  <c r="F22" i="4"/>
  <c r="K21" i="4"/>
  <c r="F21" i="4"/>
  <c r="K20" i="4"/>
  <c r="F20" i="4"/>
  <c r="K19" i="4"/>
  <c r="F19" i="4"/>
  <c r="K18" i="4"/>
  <c r="F18" i="4"/>
  <c r="K17" i="4"/>
  <c r="F17" i="4"/>
  <c r="K16" i="4"/>
  <c r="F16" i="4"/>
  <c r="F15" i="4"/>
  <c r="K89" i="5" l="1"/>
  <c r="K91" i="5" s="1"/>
  <c r="F79" i="4"/>
  <c r="K75" i="4" s="1"/>
  <c r="F91" i="4"/>
  <c r="K87" i="4" s="1"/>
  <c r="K73" i="4"/>
  <c r="K74" i="4"/>
  <c r="K76" i="4" l="1"/>
  <c r="K77" i="4" s="1"/>
  <c r="K79" i="4" s="1"/>
  <c r="K80" i="4" l="1"/>
  <c r="K83" i="4" l="1"/>
  <c r="K88" i="4" s="1"/>
  <c r="K89" i="4" s="1"/>
  <c r="K91" i="4" s="1"/>
</calcChain>
</file>

<file path=xl/sharedStrings.xml><?xml version="1.0" encoding="utf-8"?>
<sst xmlns="http://schemas.openxmlformats.org/spreadsheetml/2006/main" count="564" uniqueCount="349">
  <si>
    <t>Gemeinde:</t>
  </si>
  <si>
    <t>Commune:</t>
  </si>
  <si>
    <t>Mutations Nr.</t>
  </si>
  <si>
    <t>Auftraggeber:</t>
  </si>
  <si>
    <t>Art der Mutation</t>
  </si>
  <si>
    <t>Faktoren:</t>
  </si>
  <si>
    <t>Faktor</t>
  </si>
  <si>
    <t>MWSt</t>
  </si>
  <si>
    <t>Bemerkungen:</t>
  </si>
  <si>
    <t>Hier ein Kommentartext eingeben</t>
  </si>
  <si>
    <t xml:space="preserve">             Position                          </t>
  </si>
  <si>
    <t>Preisb.</t>
  </si>
  <si>
    <t>Ansatz</t>
  </si>
  <si>
    <t>Anzahl</t>
  </si>
  <si>
    <t>Betrag</t>
  </si>
  <si>
    <t>Position</t>
  </si>
  <si>
    <t>Elem.</t>
  </si>
  <si>
    <t xml:space="preserve">1  AUFTRAG                </t>
  </si>
  <si>
    <t xml:space="preserve">4 BÜROARBEITEN                  </t>
  </si>
  <si>
    <t>AUFTR</t>
  </si>
  <si>
    <t xml:space="preserve">4.1  Lagefixpunkte                  </t>
  </si>
  <si>
    <t>.11 Grenzmutation (ohne Feldarbeit)</t>
  </si>
  <si>
    <t xml:space="preserve">.11  Berechnung Abriss              </t>
  </si>
  <si>
    <t>FP</t>
  </si>
  <si>
    <t xml:space="preserve">.12  Höhenberechnung                </t>
  </si>
  <si>
    <t>.121 für jede betroffene Parzelle</t>
  </si>
  <si>
    <t>PARZ</t>
  </si>
  <si>
    <t xml:space="preserve">.13  Nachführung Dateien/Pläne: best. LFP   </t>
  </si>
  <si>
    <t>.131  Nachführung der Dateien best. LFP</t>
  </si>
  <si>
    <t>.21 Gebäudemutation (gemäss Erläuterungen)</t>
  </si>
  <si>
    <t xml:space="preserve">.14  Nachführung Versicherungskroki </t>
  </si>
  <si>
    <t xml:space="preserve">.15  Bestimmen neuer LFP3 m. Höhen      </t>
  </si>
  <si>
    <t xml:space="preserve">.16  Bestimmen neuer LFP3 o. Höhen      </t>
  </si>
  <si>
    <t>.31 Situationsmutation (gemäss Erläuterungen)</t>
  </si>
  <si>
    <t xml:space="preserve">.17 Bestimmen neuer Lagepkte. ohne Vers. </t>
  </si>
  <si>
    <t>.32 für jede weitere Parzelle</t>
  </si>
  <si>
    <t xml:space="preserve">.18  Erstellen Versicherungskroki   </t>
  </si>
  <si>
    <t>.41 Rekonstruktion( gemäss Erläuterungen)</t>
  </si>
  <si>
    <t xml:space="preserve">4.2  Grenzpunkte             </t>
  </si>
  <si>
    <t>2 FELDARBEITEN</t>
  </si>
  <si>
    <t>GP</t>
  </si>
  <si>
    <t>2.1 Lagefixpunkte</t>
  </si>
  <si>
    <t>.221 Nachführung Dateien best. GP</t>
  </si>
  <si>
    <t xml:space="preserve">.23  Kontrollierte Berechnung       </t>
  </si>
  <si>
    <t>.13  Rekonstruktion mit Instrument</t>
  </si>
  <si>
    <t xml:space="preserve">.24  Einrechnung                    </t>
  </si>
  <si>
    <t xml:space="preserve">.14  Rekonstruktion ab Rückversicherung  </t>
  </si>
  <si>
    <t xml:space="preserve">.25  Berechnung aufgrund Bedingung    </t>
  </si>
  <si>
    <t xml:space="preserve">.26  Berechnung nach Projekt         </t>
  </si>
  <si>
    <t>.16  Kontrolle bei period. Begehung</t>
  </si>
  <si>
    <t>.27  Einpassung Digitalisierung</t>
  </si>
  <si>
    <t>PLAN</t>
  </si>
  <si>
    <t xml:space="preserve">        - Punkt ohne od. mit zentr. Rückvers.  </t>
  </si>
  <si>
    <t>.28  Koord.bestimmung durch Abgriff</t>
  </si>
  <si>
    <t xml:space="preserve">        - Punkt mit exz. Rückvers.    </t>
  </si>
  <si>
    <t xml:space="preserve">.29  Berechnung Absteckungselemente  </t>
  </si>
  <si>
    <t xml:space="preserve">        - Tachymetr. Aufnahme Vers.protokoll </t>
  </si>
  <si>
    <t xml:space="preserve">.210  Kontrolle nach erfolgter Abst. </t>
  </si>
  <si>
    <t>.17  Stationierung (Kontr./Sit.-Aufnahme)</t>
  </si>
  <si>
    <t>.211  Berechnung Kreisradien</t>
  </si>
  <si>
    <t>HGP</t>
  </si>
  <si>
    <t xml:space="preserve">.18  Höhenbestimmung nivellitisch                   </t>
  </si>
  <si>
    <t>.212  Berechnung Hilfspunkte</t>
  </si>
  <si>
    <t xml:space="preserve">.19  Höhenbestimmung tachymetrisch                  </t>
  </si>
  <si>
    <t xml:space="preserve">.110  Rekog. und Messung  Neupunkt </t>
  </si>
  <si>
    <t>.2131 Nachführung Handriss und Planbeilage</t>
  </si>
  <si>
    <t xml:space="preserve">.111  Messung auf Anschlusspunkt             </t>
  </si>
  <si>
    <t xml:space="preserve">.214  Löschen von GP- Koordinaten        </t>
  </si>
  <si>
    <t xml:space="preserve">.112  Messung der Rückversicherung                       </t>
  </si>
  <si>
    <t>2.2  Grenzpunkte</t>
  </si>
  <si>
    <t>.2151 Nachführung, Handriss und Planbeilage</t>
  </si>
  <si>
    <t xml:space="preserve">.21  Aufsuchen                        </t>
  </si>
  <si>
    <t>.217 Nachführung Planeinteilung</t>
  </si>
  <si>
    <t xml:space="preserve">.22  Aufsuchen mit Hilfsmitteln  </t>
  </si>
  <si>
    <t>.218 Nachführung Nomenklatur</t>
  </si>
  <si>
    <t xml:space="preserve">.24  Kontrolle  GP                                 </t>
  </si>
  <si>
    <t>.31  Berechnung Sit.punkt</t>
  </si>
  <si>
    <t>PT</t>
  </si>
  <si>
    <t xml:space="preserve">.25  Direktes Festlegen der GP     </t>
  </si>
  <si>
    <t>.32  Berechnung kontr. Sit.punkt</t>
  </si>
  <si>
    <t xml:space="preserve">.26  Abstecken  mit Bedingungen    </t>
  </si>
  <si>
    <t>.33  Berechnung aus geom. Bed.</t>
  </si>
  <si>
    <t xml:space="preserve">.27  Abstecken nach Abst.elemente  </t>
  </si>
  <si>
    <t>.34  Einpassung Digitalisierung</t>
  </si>
  <si>
    <t xml:space="preserve">.28  Festlegen innerhalb Gebäuden      </t>
  </si>
  <si>
    <t xml:space="preserve">.29  Aufnahme von GP oder HGP                </t>
  </si>
  <si>
    <t>G/HGP</t>
  </si>
  <si>
    <t xml:space="preserve">.36  Nachf. der Pläne: neue Situation  </t>
  </si>
  <si>
    <t xml:space="preserve">2.3   Situation    </t>
  </si>
  <si>
    <t xml:space="preserve">.361  Nachführung, Handriss </t>
  </si>
  <si>
    <t>.37  Löschen von Sit.punkt-Koordinaten</t>
  </si>
  <si>
    <t xml:space="preserve">.32  Doppelaufnahme Sit.punkt        </t>
  </si>
  <si>
    <t>3  VERSICHERUNGSARBEITEN</t>
  </si>
  <si>
    <t xml:space="preserve">.381  Nachführung, Handriss </t>
  </si>
  <si>
    <t>3.1 Grundtypen</t>
  </si>
  <si>
    <t>.39  Gebäudeadresse</t>
  </si>
  <si>
    <t>GEB</t>
  </si>
  <si>
    <t>.11  Setzen eines neuen Steines</t>
  </si>
  <si>
    <t>ANZ</t>
  </si>
  <si>
    <t xml:space="preserve">4.4  Flächen                        </t>
  </si>
  <si>
    <t>.13  Höhersetzen eines Steines</t>
  </si>
  <si>
    <t xml:space="preserve">.42  Berechnung von Teilflächen     </t>
  </si>
  <si>
    <t>TFL</t>
  </si>
  <si>
    <t>KFL</t>
  </si>
  <si>
    <t>4.5 Kant. Mehranforderungen</t>
  </si>
  <si>
    <t>.16  Setzen eines Bo mit Dübel</t>
  </si>
  <si>
    <t>.51  Plankopie Grundbuchamt</t>
  </si>
  <si>
    <t>Kopie</t>
  </si>
  <si>
    <t>3.2  Zusatztypen</t>
  </si>
  <si>
    <t>.21  Einbetonieren eines Steines</t>
  </si>
  <si>
    <t>.22  Abdecken Punkt mit Schacht</t>
  </si>
  <si>
    <t>5   ZUSAMMENSTELLUNG</t>
  </si>
  <si>
    <t>.23  Aufbr. u. Wiederherstellen Belag</t>
  </si>
  <si>
    <t>.24  Abbauen Lagerstein od. Fels</t>
  </si>
  <si>
    <t xml:space="preserve">       Auftrag</t>
  </si>
  <si>
    <t xml:space="preserve"> </t>
  </si>
  <si>
    <t xml:space="preserve">       Total Feld- und Versicherungsarbeiten</t>
  </si>
  <si>
    <t>x Anwendungsfaktor</t>
  </si>
  <si>
    <t xml:space="preserve">     Total Feld- und Versicherungsarbeiten </t>
  </si>
  <si>
    <t>Zwischentotal</t>
  </si>
  <si>
    <t>Ansatz gemäss Preisangebot</t>
  </si>
  <si>
    <t>3.3 Material</t>
  </si>
  <si>
    <t>.31  LFP3-Stein rund D=14 cm</t>
  </si>
  <si>
    <t>.32  Gussschacht</t>
  </si>
  <si>
    <t>Zwischentotal ohne Materialaufwand und Diverses</t>
  </si>
  <si>
    <t>.33  Bolzen  D=4 cm</t>
  </si>
  <si>
    <t xml:space="preserve">.34  Markstein  12/12 cm </t>
  </si>
  <si>
    <t xml:space="preserve">.35  Markstein  14/14 cm  </t>
  </si>
  <si>
    <t>Total Material</t>
  </si>
  <si>
    <t>Mehrwertsteuer</t>
  </si>
  <si>
    <t xml:space="preserve">       Diverses ohne MWSt (z.B. Bahnbillet)</t>
  </si>
  <si>
    <t xml:space="preserve">       Total Material  </t>
  </si>
  <si>
    <t xml:space="preserve">       GESAMTTOTAL  AUFTRAGGEBER</t>
  </si>
  <si>
    <t>HO-VS</t>
  </si>
  <si>
    <t xml:space="preserve">       Total ARBEITEN nach KOSTENTARIF</t>
  </si>
  <si>
    <t>.35  Koord.bestimmung durch Abgriff</t>
  </si>
  <si>
    <t xml:space="preserve">       Total Büroarbeiten</t>
  </si>
  <si>
    <t>6  MATERIAL</t>
  </si>
  <si>
    <t xml:space="preserve">Mutation No. : </t>
  </si>
  <si>
    <t>Mandant:</t>
  </si>
  <si>
    <t>Genre de mutation</t>
  </si>
  <si>
    <t>Facteurs :</t>
  </si>
  <si>
    <t>Année</t>
  </si>
  <si>
    <t>Facteur</t>
  </si>
  <si>
    <t>TVA</t>
  </si>
  <si>
    <t xml:space="preserve">Remarques:  </t>
  </si>
  <si>
    <t>Texte</t>
  </si>
  <si>
    <t>Unité</t>
  </si>
  <si>
    <t>Prix unit.</t>
  </si>
  <si>
    <t>Nombre</t>
  </si>
  <si>
    <t>Montant</t>
  </si>
  <si>
    <t xml:space="preserve">                           Position                          </t>
  </si>
  <si>
    <t xml:space="preserve">1  MANDAT                </t>
  </si>
  <si>
    <t xml:space="preserve">4 TRAVAUX DE BUREAU                  </t>
  </si>
  <si>
    <t xml:space="preserve">.1  Mutation de limite         </t>
  </si>
  <si>
    <t>MANDAT</t>
  </si>
  <si>
    <t xml:space="preserve">4.1  Points fixes planimétriques                 </t>
  </si>
  <si>
    <t>.11 Mutation de limite (aucune intervention sur le terrain)</t>
  </si>
  <si>
    <t>.11  Calcul d'orientation de direction</t>
  </si>
  <si>
    <t>PFP</t>
  </si>
  <si>
    <t>.12 Réunion de parcelles</t>
  </si>
  <si>
    <t xml:space="preserve">.12  Calcul des altitudes              </t>
  </si>
  <si>
    <t>.121 Pour chaque parcelle touchée</t>
  </si>
  <si>
    <t>PARC</t>
  </si>
  <si>
    <t xml:space="preserve">.13  Mise à jour fichiers/plans: PFP en vigueur </t>
  </si>
  <si>
    <t xml:space="preserve">.2  Mutation de bâtiment         </t>
  </si>
  <si>
    <t>.131 Mise à jour dans fichier de PFP en vigueur</t>
  </si>
  <si>
    <t>.21 Mutation de bâtiment (selon explications)</t>
  </si>
  <si>
    <t>.14  Mise à jour de fiche signalétique</t>
  </si>
  <si>
    <t xml:space="preserve">.22 Mut. de bâtiment ou de nature pour chaque parc. suppl. </t>
  </si>
  <si>
    <t xml:space="preserve">.15  Détermination de nouveau PFP3 avec alt. </t>
  </si>
  <si>
    <t xml:space="preserve">.3  Mutation d'élément de situation         </t>
  </si>
  <si>
    <t xml:space="preserve">.16  Détermination de nouveau PFP3 sans alt.  </t>
  </si>
  <si>
    <t>.31 Mutation d'élément de situation (selon explications)</t>
  </si>
  <si>
    <t>.17  Dét. de nouv. PFP sans matérialisation</t>
  </si>
  <si>
    <t>.32 Pour chaque parcelle supplémentaire</t>
  </si>
  <si>
    <t>.18  Etablissement de fiche signalétique</t>
  </si>
  <si>
    <t xml:space="preserve">.4  Rétablissement         </t>
  </si>
  <si>
    <t>.19  Mise à jour des plans: PFP supprimés</t>
  </si>
  <si>
    <t>.41 Rétablissement (selon explications)</t>
  </si>
  <si>
    <t>.191 Suppression dans fichier de PFP</t>
  </si>
  <si>
    <t xml:space="preserve">.5  Travaux spéciaux   </t>
  </si>
  <si>
    <t xml:space="preserve">4.2  Points-limites     </t>
  </si>
  <si>
    <t>2 TRAVAUX DE TERRAIN</t>
  </si>
  <si>
    <t>.21  Calcul d'éléments d'implantation</t>
  </si>
  <si>
    <t>PL</t>
  </si>
  <si>
    <t>2.1 Points fixes planimétriques</t>
  </si>
  <si>
    <t>.22  Mise à jour fichiers/plans:rétablissement</t>
  </si>
  <si>
    <t xml:space="preserve">.11  Recherche / Signalisation </t>
  </si>
  <si>
    <t>.221 Mise à jour dans fichier de PL en vigueur</t>
  </si>
  <si>
    <t>.12  Recherche avec moyens aux./Signalisation</t>
  </si>
  <si>
    <t>.23  Calcul d'un levé contrôlé</t>
  </si>
  <si>
    <t>.13  Rétablissement avec instrument</t>
  </si>
  <si>
    <t>.24  Calcul d'un point aligné ou sur un cercle</t>
  </si>
  <si>
    <t>.14  Rétab. à l'aide des repères excentriques</t>
  </si>
  <si>
    <t>.25  Calcul avec condition</t>
  </si>
  <si>
    <t>.15  Contrôle / moyens simples ou instrument</t>
  </si>
  <si>
    <t>.26  Calcul selon projet</t>
  </si>
  <si>
    <t>.16  Contrôles lors de visites périodiques</t>
  </si>
  <si>
    <t>.27  Ajustage pour digitalisation</t>
  </si>
  <si>
    <t xml:space="preserve">        - Point avec ou sans repère central </t>
  </si>
  <si>
    <t>.28  Dét. de coordonnées par digitalisation</t>
  </si>
  <si>
    <t xml:space="preserve">        - Point avec repères excentriques</t>
  </si>
  <si>
    <t>.29  Calcul d'éléments d'implantation</t>
  </si>
  <si>
    <t xml:space="preserve">        - Levés tachéom. pour fiche signalétique</t>
  </si>
  <si>
    <t>.210  Contrôle après matérialisation</t>
  </si>
  <si>
    <t>.17  Mise en station(yc levés contrôle/détail)</t>
  </si>
  <si>
    <t>.211  Calcul de rayon de cercle</t>
  </si>
  <si>
    <t>PLX</t>
  </si>
  <si>
    <t xml:space="preserve">.18  Dét. altimétrique par nivellement géométrique                 </t>
  </si>
  <si>
    <t>.212  Calcul de point auxiliaire</t>
  </si>
  <si>
    <t xml:space="preserve">.19  Dét. altimétrique par nivellement trigonométrique                 </t>
  </si>
  <si>
    <t>.213  Mise à jour des plans: nouveaux PL</t>
  </si>
  <si>
    <t>.110  Reconnaissance et mesures / nouveau point</t>
  </si>
  <si>
    <t>.2131  Mise à jour des esquisses et plans annexes</t>
  </si>
  <si>
    <t>.111  Mesures sur point de rattachement</t>
  </si>
  <si>
    <t xml:space="preserve">.214  Radiation de coordonnées de PL       </t>
  </si>
  <si>
    <t xml:space="preserve">.112  Mesures de repérage excentrique               </t>
  </si>
  <si>
    <t xml:space="preserve">.215  Mise à jour des plans: PL supprimés  </t>
  </si>
  <si>
    <t>2.2  Points limites</t>
  </si>
  <si>
    <t>.2151 Mise à jour des esquisses et plans annexes</t>
  </si>
  <si>
    <t>.21 Recherche</t>
  </si>
  <si>
    <t>.217 Mise à jour de la définition des feuilles</t>
  </si>
  <si>
    <t xml:space="preserve">.22  Recherche avec moyens auxiliaires </t>
  </si>
  <si>
    <t>.218 Mise à jour de la nomenclature</t>
  </si>
  <si>
    <t>.23  Rétablissement PL</t>
  </si>
  <si>
    <t xml:space="preserve">4.3  Points de situation ( y.c. bâtiments )       </t>
  </si>
  <si>
    <t xml:space="preserve">.24  Contrôle PL                             </t>
  </si>
  <si>
    <t>.31  Calcul de points de situation</t>
  </si>
  <si>
    <t xml:space="preserve">.25  Détermination directe d'un PL   </t>
  </si>
  <si>
    <t>.32  Calcul de points de situation contrôlés</t>
  </si>
  <si>
    <t xml:space="preserve">.26  Implantation avec conditions  </t>
  </si>
  <si>
    <t>.33  Calcul lié à conditions géométriques</t>
  </si>
  <si>
    <t xml:space="preserve">.27  Implantation d'après éléments calculés  </t>
  </si>
  <si>
    <t>.34  Ajustage pour digitalisation</t>
  </si>
  <si>
    <t>.28  Détermination de limite à l'int. de bâtiments</t>
  </si>
  <si>
    <t>.35  Dét. de coordonnées par digitalisation</t>
  </si>
  <si>
    <t xml:space="preserve">.29 Levé de PL et PLX              </t>
  </si>
  <si>
    <t>PL/PLX</t>
  </si>
  <si>
    <t xml:space="preserve">.36  Mise à jour des plans: nouvelle situation  </t>
  </si>
  <si>
    <t xml:space="preserve">2.3   Points de situation    </t>
  </si>
  <si>
    <t>.361 Mise à jour des esquisses</t>
  </si>
  <si>
    <t xml:space="preserve">.31  Levé/mesurage de points de situation                   </t>
  </si>
  <si>
    <t>.37  Radiation de coordonnées de points de sit.</t>
  </si>
  <si>
    <t xml:space="preserve">.32  Levé double de points de situation   </t>
  </si>
  <si>
    <t xml:space="preserve">.38  Mise à jour des plans: situation supprimée   </t>
  </si>
  <si>
    <t>3  TRAVAUX DE MATERIALISATION</t>
  </si>
  <si>
    <t>.381 Mise à jour des esquisses</t>
  </si>
  <si>
    <t>3.1  Types standards</t>
  </si>
  <si>
    <t>.39 Adresse de bâtiment</t>
  </si>
  <si>
    <t>BAT</t>
  </si>
  <si>
    <t>.11  Pose d'une nouvelle borne</t>
  </si>
  <si>
    <t>PCE</t>
  </si>
  <si>
    <t xml:space="preserve">4.4  Surfaces                     </t>
  </si>
  <si>
    <t>.12  Redressement et calage d'une borne</t>
  </si>
  <si>
    <t xml:space="preserve">.41  Calcul de surf./ mise à jour fich. et tabl. mut.                    </t>
  </si>
  <si>
    <t>.13  Surélévation d'une borne existante</t>
  </si>
  <si>
    <t>.42  Calcul des surfaces partielles</t>
  </si>
  <si>
    <t>SPART</t>
  </si>
  <si>
    <t>.14  Abaissement d'une borne existante</t>
  </si>
  <si>
    <t xml:space="preserve">.43  Calcul de surf. de nature/mise à jour fich.          </t>
  </si>
  <si>
    <t>SNAT</t>
  </si>
  <si>
    <t>.15  Percement d'un trou et peinture sur borne</t>
  </si>
  <si>
    <t>4.5 Exigences cantonales supplémentaires</t>
  </si>
  <si>
    <t>.16  Pose d'une cheville avec tampon</t>
  </si>
  <si>
    <t>.51 Copie de plan du registre foncier</t>
  </si>
  <si>
    <t>.17 Scellement d'une cheville avec ciment</t>
  </si>
  <si>
    <t xml:space="preserve">.18 Taille d'une croix (petite) </t>
  </si>
  <si>
    <t>.19 Pose d'une borne synthétique (battage)</t>
  </si>
  <si>
    <t>.20 Percement d'un trou</t>
  </si>
  <si>
    <t>3.2  Types complémentaires</t>
  </si>
  <si>
    <t>.21  Bétonnage d'une borne</t>
  </si>
  <si>
    <t>.22  Pose d'un regard en fonte</t>
  </si>
  <si>
    <t>5   RECAPITULATION</t>
  </si>
  <si>
    <t>.23  Découpe  et rhabillage de revêtement</t>
  </si>
  <si>
    <t xml:space="preserve">       Total bureau + dislocation</t>
  </si>
  <si>
    <t>.24  Extraction de pierres ou rocher</t>
  </si>
  <si>
    <t xml:space="preserve">       Mandat</t>
  </si>
  <si>
    <t>.25 Arrachage d'une borne synthétique</t>
  </si>
  <si>
    <t xml:space="preserve">       Travaux de terrain et matérialisation</t>
  </si>
  <si>
    <t>.26 Arrachage d'une borne en granit</t>
  </si>
  <si>
    <t>.27 Arrachage d'une cheville</t>
  </si>
  <si>
    <t>x facteur d'application</t>
  </si>
  <si>
    <t>.28 Suppression d'une croix</t>
  </si>
  <si>
    <t xml:space="preserve">       Total des travaux selon tarif-temps, feuille annexe</t>
  </si>
  <si>
    <t xml:space="preserve">     Total des travaux terrain et matérialisation </t>
  </si>
  <si>
    <t>Pourcentage selon offre</t>
  </si>
  <si>
    <t>3.3  Matériel</t>
  </si>
  <si>
    <t xml:space="preserve">.31  PFP3 - borne ronde  D=14 cm </t>
  </si>
  <si>
    <t>.32  Regard en fonte</t>
  </si>
  <si>
    <t>Total intermédiaire sans matérialisation et divers</t>
  </si>
  <si>
    <t>.33  Cheville  D=4 cm</t>
  </si>
  <si>
    <t xml:space="preserve">.34  Borne  12/12 cm </t>
  </si>
  <si>
    <t xml:space="preserve">.35  Borne  14/14 cm  </t>
  </si>
  <si>
    <t>6   MATERIALISATION</t>
  </si>
  <si>
    <t>.36 Bornes artificielles Attenberger/Schenkel</t>
  </si>
  <si>
    <t>Matériel</t>
  </si>
  <si>
    <t>.37 Bornes Jollien</t>
  </si>
  <si>
    <t>Total intermédiaire</t>
  </si>
  <si>
    <t>.38 Piquets</t>
  </si>
  <si>
    <t>.39 Tuyaux</t>
  </si>
  <si>
    <t xml:space="preserve">       Divers sans TVA (exemple: billets de téléphérique)</t>
  </si>
  <si>
    <t xml:space="preserve">       Total matériel  </t>
  </si>
  <si>
    <t xml:space="preserve">       MONTANT TOTAL DU MANDAT</t>
  </si>
  <si>
    <t>TH-VS</t>
  </si>
  <si>
    <t xml:space="preserve">       Montant total selon tarif</t>
  </si>
  <si>
    <t xml:space="preserve">Date de réalisation / bureau : </t>
  </si>
  <si>
    <t xml:space="preserve">Date de réalisation / terrain : </t>
  </si>
  <si>
    <t>THVS</t>
  </si>
  <si>
    <t>HOVS</t>
  </si>
  <si>
    <t xml:space="preserve">Ausführungsdatum / Feldarbeit: </t>
  </si>
  <si>
    <t xml:space="preserve">Ausführungsdatum / Büroarbeit: </t>
  </si>
  <si>
    <t>.22 jede weitere Parzelle für Gebäude- und Kuturgrenzm.</t>
  </si>
  <si>
    <t>.15  Kontrolle mit einfachen Mitteln od. Instrument</t>
  </si>
  <si>
    <t>.12  Aufrichten und Verkeilen eines Steines</t>
  </si>
  <si>
    <t>.191 Löschen LFP, Dateien</t>
  </si>
  <si>
    <t>.21  Berechnung Absteckungselemente für Rek.</t>
  </si>
  <si>
    <t xml:space="preserve">.213 Nachführung der Pläne: neue GP </t>
  </si>
  <si>
    <t>.215 Nachf. der Pläne: gelöschte GP</t>
  </si>
  <si>
    <t xml:space="preserve">.43  Kulturflächenber./ NF Dateien                    </t>
  </si>
  <si>
    <t xml:space="preserve">.41  Flächenber. inkl. NF Dateien/ Mut.tab.                     </t>
  </si>
  <si>
    <t>.15  Einmeisseln/ Bohren eines Loches</t>
  </si>
  <si>
    <t xml:space="preserve">.31  Aufnahme/ Einmessung Sit.punkt                     </t>
  </si>
  <si>
    <t xml:space="preserve">.12  Aufsuchen mit Hilfsmittel/ Signal </t>
  </si>
  <si>
    <t>.12 Parzellenzusammenlegung  (1/2 des Auftrages)</t>
  </si>
  <si>
    <t xml:space="preserve">.11  Aufsuchen/ Signalisieren </t>
  </si>
  <si>
    <t xml:space="preserve">.22  Nachführung Dateien/ Pläne: Rek.   </t>
  </si>
  <si>
    <t xml:space="preserve">.19  Löschen/ NF der Pläne: gel. LFP       </t>
  </si>
  <si>
    <t>.23  Rekonstruktion GP</t>
  </si>
  <si>
    <t>.25  Entfernen Kunststoffmarkstein</t>
  </si>
  <si>
    <t>.26  Entfernen Granitstein</t>
  </si>
  <si>
    <t>.27  Entfernen Bolzen</t>
  </si>
  <si>
    <t>.28  Entfernen Kreuz</t>
  </si>
  <si>
    <t>.17  Einlassen eines Messingbolzens</t>
  </si>
  <si>
    <t>.18  Kreuz spitzen (klein)</t>
  </si>
  <si>
    <t>.19  Kunststoffmarkstein setzen (Einschlagen)</t>
  </si>
  <si>
    <t>.20  Loch spitzen (LFP)</t>
  </si>
  <si>
    <t>.14  Tiefersetzen eines Steines</t>
  </si>
  <si>
    <t>.36  Kunststoffmarkstein Attenberger/ Schenkel</t>
  </si>
  <si>
    <t>.37  Kunststoffmarkstein Jollien</t>
  </si>
  <si>
    <t>.38  Pflöcke</t>
  </si>
  <si>
    <t>.39  Rohr</t>
  </si>
  <si>
    <t>.38  Nachf. der Pläne: gelöschte Situation</t>
  </si>
  <si>
    <t xml:space="preserve">.1   Grenzmutation        </t>
  </si>
  <si>
    <t>.2   Gebäudemutation</t>
  </si>
  <si>
    <t>.3   Situationsmutation</t>
  </si>
  <si>
    <t>.5   Speziell</t>
  </si>
  <si>
    <t xml:space="preserve">.4   Rekonstruktion         </t>
  </si>
  <si>
    <t>4.3 Situation (inkl. Gebäude)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</si>
</sst>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0.0"/>
    <numFmt numFmtId="166" formatCode="0.0_)"/>
  </numFmts>
  <fonts count="13" x14ac:knownFonts="1">
    <font>
      <sz val="11"/>
      <color theme="1"/>
      <name val="Calibri"/>
      <family val="2"/>
      <scheme val="minor"/>
    </font>
    <font>
      <sz val="12"/>
      <name val="Helv"/>
    </font>
    <font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sz val="14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</cellStyleXfs>
  <cellXfs count="340">
    <xf numFmtId="0" fontId="0" fillId="0" borderId="0" xfId="0"/>
    <xf numFmtId="0" fontId="5" fillId="0" borderId="0" xfId="2"/>
    <xf numFmtId="1" fontId="6" fillId="2" borderId="30" xfId="1" applyNumberFormat="1" applyFont="1" applyFill="1" applyBorder="1" applyAlignment="1" applyProtection="1">
      <alignment vertical="top"/>
      <protection locked="0"/>
    </xf>
    <xf numFmtId="164" fontId="6" fillId="2" borderId="30" xfId="1" applyNumberFormat="1" applyFont="1" applyFill="1" applyBorder="1" applyAlignment="1" applyProtection="1">
      <alignment vertical="top"/>
      <protection locked="0"/>
    </xf>
    <xf numFmtId="10" fontId="6" fillId="2" borderId="30" xfId="3" applyNumberFormat="1" applyFont="1" applyFill="1" applyBorder="1" applyAlignment="1" applyProtection="1">
      <alignment vertical="top"/>
      <protection locked="0"/>
    </xf>
    <xf numFmtId="9" fontId="6" fillId="2" borderId="34" xfId="3" applyFont="1" applyFill="1" applyBorder="1" applyAlignment="1" applyProtection="1">
      <alignment vertical="top"/>
      <protection locked="0"/>
    </xf>
    <xf numFmtId="164" fontId="2" fillId="0" borderId="0" xfId="1" applyNumberFormat="1" applyFont="1" applyProtection="1">
      <protection locked="0"/>
    </xf>
    <xf numFmtId="164" fontId="2" fillId="0" borderId="8" xfId="1" applyNumberFormat="1" applyFont="1" applyBorder="1" applyAlignment="1" applyProtection="1">
      <alignment vertical="top" wrapText="1"/>
      <protection locked="0"/>
    </xf>
    <xf numFmtId="164" fontId="2" fillId="0" borderId="16" xfId="2" applyNumberFormat="1" applyFont="1" applyFill="1" applyBorder="1" applyAlignment="1" applyProtection="1">
      <alignment horizontal="left"/>
    </xf>
    <xf numFmtId="164" fontId="2" fillId="0" borderId="33" xfId="2" applyNumberFormat="1" applyFont="1" applyFill="1" applyBorder="1" applyProtection="1"/>
    <xf numFmtId="164" fontId="2" fillId="0" borderId="42" xfId="2" applyNumberFormat="1" applyFont="1" applyFill="1" applyBorder="1" applyAlignment="1" applyProtection="1">
      <alignment horizontal="center"/>
    </xf>
    <xf numFmtId="2" fontId="2" fillId="0" borderId="42" xfId="2" applyNumberFormat="1" applyFont="1" applyFill="1" applyBorder="1" applyProtection="1"/>
    <xf numFmtId="165" fontId="2" fillId="2" borderId="42" xfId="2" applyNumberFormat="1" applyFont="1" applyFill="1" applyBorder="1" applyAlignment="1" applyProtection="1">
      <alignment horizontal="center"/>
      <protection locked="0"/>
    </xf>
    <xf numFmtId="164" fontId="2" fillId="0" borderId="42" xfId="2" applyNumberFormat="1" applyFont="1" applyBorder="1" applyProtection="1">
      <protection locked="0"/>
    </xf>
    <xf numFmtId="2" fontId="2" fillId="0" borderId="33" xfId="2" applyNumberFormat="1" applyFont="1" applyFill="1" applyBorder="1" applyAlignment="1" applyProtection="1">
      <alignment horizontal="right"/>
    </xf>
    <xf numFmtId="164" fontId="2" fillId="0" borderId="42" xfId="2" applyNumberFormat="1" applyFont="1" applyBorder="1" applyAlignment="1" applyProtection="1">
      <alignment horizontal="left"/>
    </xf>
    <xf numFmtId="164" fontId="2" fillId="0" borderId="42" xfId="2" applyNumberFormat="1" applyFont="1" applyBorder="1" applyAlignment="1" applyProtection="1">
      <alignment horizontal="center"/>
    </xf>
    <xf numFmtId="2" fontId="2" fillId="0" borderId="42" xfId="2" applyNumberFormat="1" applyFont="1" applyBorder="1" applyProtection="1"/>
    <xf numFmtId="166" fontId="2" fillId="2" borderId="42" xfId="2" applyNumberFormat="1" applyFont="1" applyFill="1" applyBorder="1" applyAlignment="1" applyProtection="1">
      <alignment horizontal="center"/>
      <protection locked="0"/>
    </xf>
    <xf numFmtId="0" fontId="2" fillId="0" borderId="16" xfId="2" applyFont="1" applyFill="1" applyBorder="1" applyProtection="1"/>
    <xf numFmtId="0" fontId="5" fillId="0" borderId="41" xfId="2" applyFill="1" applyBorder="1" applyProtection="1"/>
    <xf numFmtId="0" fontId="5" fillId="0" borderId="0" xfId="2" applyFill="1" applyProtection="1"/>
    <xf numFmtId="2" fontId="2" fillId="0" borderId="0" xfId="2" applyNumberFormat="1" applyFont="1" applyFill="1" applyAlignment="1" applyProtection="1">
      <alignment horizontal="right"/>
    </xf>
    <xf numFmtId="0" fontId="5" fillId="0" borderId="33" xfId="2" applyFill="1" applyBorder="1" applyProtection="1"/>
    <xf numFmtId="2" fontId="2" fillId="0" borderId="42" xfId="2" applyNumberFormat="1" applyFont="1" applyFill="1" applyBorder="1" applyAlignment="1" applyProtection="1">
      <alignment horizontal="right"/>
    </xf>
    <xf numFmtId="164" fontId="2" fillId="0" borderId="42" xfId="2" applyNumberFormat="1" applyFont="1" applyFill="1" applyBorder="1" applyAlignment="1" applyProtection="1">
      <alignment horizontal="left"/>
    </xf>
    <xf numFmtId="0" fontId="11" fillId="0" borderId="0" xfId="2" applyFont="1"/>
    <xf numFmtId="2" fontId="7" fillId="2" borderId="42" xfId="2" applyNumberFormat="1" applyFont="1" applyFill="1" applyBorder="1" applyAlignment="1" applyProtection="1">
      <alignment horizontal="center"/>
      <protection locked="0"/>
    </xf>
    <xf numFmtId="164" fontId="2" fillId="0" borderId="16" xfId="2" applyNumberFormat="1" applyFont="1" applyBorder="1" applyAlignment="1" applyProtection="1">
      <alignment horizontal="left"/>
    </xf>
    <xf numFmtId="164" fontId="2" fillId="0" borderId="33" xfId="2" applyNumberFormat="1" applyFont="1" applyBorder="1" applyProtection="1"/>
    <xf numFmtId="2" fontId="2" fillId="0" borderId="16" xfId="2" applyNumberFormat="1" applyFont="1" applyFill="1" applyBorder="1" applyProtection="1"/>
    <xf numFmtId="164" fontId="2" fillId="0" borderId="23" xfId="2" applyNumberFormat="1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center"/>
    </xf>
    <xf numFmtId="164" fontId="2" fillId="0" borderId="0" xfId="2" applyNumberFormat="1" applyFont="1" applyBorder="1" applyProtection="1"/>
    <xf numFmtId="164" fontId="2" fillId="0" borderId="42" xfId="2" applyNumberFormat="1" applyFont="1" applyFill="1" applyBorder="1" applyProtection="1">
      <protection locked="0"/>
    </xf>
    <xf numFmtId="164" fontId="2" fillId="0" borderId="41" xfId="2" applyNumberFormat="1" applyFont="1" applyFill="1" applyBorder="1" applyProtection="1"/>
    <xf numFmtId="2" fontId="2" fillId="0" borderId="41" xfId="2" applyNumberFormat="1" applyFont="1" applyFill="1" applyBorder="1" applyProtection="1"/>
    <xf numFmtId="164" fontId="2" fillId="0" borderId="16" xfId="2" applyNumberFormat="1" applyFont="1" applyBorder="1" applyAlignment="1" applyProtection="1">
      <alignment horizontal="left"/>
      <protection locked="0"/>
    </xf>
    <xf numFmtId="1" fontId="2" fillId="0" borderId="33" xfId="2" applyNumberFormat="1" applyFont="1" applyFill="1" applyBorder="1" applyAlignment="1" applyProtection="1">
      <alignment horizontal="left"/>
      <protection locked="0"/>
    </xf>
    <xf numFmtId="164" fontId="8" fillId="0" borderId="16" xfId="2" applyNumberFormat="1" applyFont="1" applyFill="1" applyBorder="1" applyAlignment="1" applyProtection="1">
      <alignment horizontal="center"/>
      <protection locked="0"/>
    </xf>
    <xf numFmtId="164" fontId="8" fillId="0" borderId="33" xfId="2" applyNumberFormat="1" applyFont="1" applyFill="1" applyBorder="1" applyAlignment="1" applyProtection="1">
      <alignment horizontal="center"/>
      <protection locked="0"/>
    </xf>
    <xf numFmtId="164" fontId="2" fillId="2" borderId="42" xfId="2" applyNumberFormat="1" applyFont="1" applyFill="1" applyBorder="1" applyProtection="1">
      <protection locked="0"/>
    </xf>
    <xf numFmtId="164" fontId="8" fillId="0" borderId="42" xfId="2" applyNumberFormat="1" applyFont="1" applyBorder="1" applyProtection="1">
      <protection locked="0"/>
    </xf>
    <xf numFmtId="164" fontId="2" fillId="0" borderId="33" xfId="2" applyNumberFormat="1" applyFont="1" applyBorder="1" applyProtection="1">
      <protection locked="0"/>
    </xf>
    <xf numFmtId="2" fontId="2" fillId="2" borderId="42" xfId="2" applyNumberFormat="1" applyFont="1" applyFill="1" applyBorder="1" applyProtection="1">
      <protection locked="0"/>
    </xf>
    <xf numFmtId="0" fontId="2" fillId="0" borderId="9" xfId="2" applyNumberFormat="1" applyFont="1" applyBorder="1" applyAlignment="1" applyProtection="1">
      <alignment horizontal="right"/>
      <protection locked="0"/>
    </xf>
    <xf numFmtId="9" fontId="2" fillId="0" borderId="41" xfId="2" applyNumberFormat="1" applyFont="1" applyFill="1" applyBorder="1" applyAlignment="1" applyProtection="1">
      <protection locked="0"/>
    </xf>
    <xf numFmtId="9" fontId="8" fillId="0" borderId="41" xfId="2" applyNumberFormat="1" applyFont="1" applyFill="1" applyBorder="1" applyAlignment="1" applyProtection="1">
      <alignment horizontal="center"/>
      <protection locked="0"/>
    </xf>
    <xf numFmtId="9" fontId="2" fillId="0" borderId="41" xfId="2" applyNumberFormat="1" applyFont="1" applyFill="1" applyBorder="1" applyAlignment="1" applyProtection="1">
      <alignment horizontal="right"/>
      <protection locked="0"/>
    </xf>
    <xf numFmtId="0" fontId="5" fillId="0" borderId="0" xfId="2" applyProtection="1">
      <protection locked="0"/>
    </xf>
    <xf numFmtId="164" fontId="2" fillId="0" borderId="0" xfId="1" applyNumberFormat="1" applyFont="1" applyProtection="1"/>
    <xf numFmtId="164" fontId="2" fillId="0" borderId="0" xfId="1" applyFont="1"/>
    <xf numFmtId="164" fontId="2" fillId="0" borderId="29" xfId="1" applyNumberFormat="1" applyFont="1" applyFill="1" applyBorder="1" applyAlignment="1" applyProtection="1">
      <alignment vertical="top"/>
      <protection locked="0"/>
    </xf>
    <xf numFmtId="0" fontId="6" fillId="2" borderId="30" xfId="1" applyNumberFormat="1" applyFont="1" applyFill="1" applyBorder="1" applyAlignment="1" applyProtection="1">
      <alignment vertical="top"/>
      <protection locked="0"/>
    </xf>
    <xf numFmtId="164" fontId="2" fillId="0" borderId="9" xfId="1" applyNumberFormat="1" applyFont="1" applyFill="1" applyBorder="1" applyAlignment="1" applyProtection="1">
      <alignment vertical="top"/>
      <protection locked="0"/>
    </xf>
    <xf numFmtId="164" fontId="8" fillId="0" borderId="0" xfId="1" applyNumberFormat="1" applyFont="1" applyProtection="1"/>
    <xf numFmtId="164" fontId="8" fillId="0" borderId="0" xfId="1" applyFont="1"/>
    <xf numFmtId="164" fontId="2" fillId="0" borderId="0" xfId="1" applyFont="1" applyBorder="1"/>
    <xf numFmtId="164" fontId="2" fillId="0" borderId="0" xfId="1" applyNumberFormat="1" applyFont="1" applyBorder="1" applyProtection="1"/>
    <xf numFmtId="164" fontId="2" fillId="5" borderId="0" xfId="1" applyNumberFormat="1" applyFont="1" applyFill="1" applyBorder="1" applyProtection="1">
      <protection locked="0"/>
    </xf>
    <xf numFmtId="164" fontId="2" fillId="5" borderId="22" xfId="1" applyNumberFormat="1" applyFont="1" applyFill="1" applyBorder="1" applyProtection="1">
      <protection locked="0"/>
    </xf>
    <xf numFmtId="164" fontId="2" fillId="0" borderId="16" xfId="1" applyNumberFormat="1" applyFont="1" applyBorder="1" applyAlignment="1" applyProtection="1">
      <alignment horizontal="left"/>
    </xf>
    <xf numFmtId="164" fontId="2" fillId="0" borderId="41" xfId="1" applyNumberFormat="1" applyFont="1" applyBorder="1" applyProtection="1"/>
    <xf numFmtId="164" fontId="2" fillId="0" borderId="16" xfId="1" applyNumberFormat="1" applyFont="1" applyBorder="1" applyAlignment="1" applyProtection="1">
      <alignment horizontal="center"/>
    </xf>
    <xf numFmtId="164" fontId="2" fillId="0" borderId="16" xfId="1" applyNumberFormat="1" applyFont="1" applyBorder="1" applyProtection="1"/>
    <xf numFmtId="165" fontId="2" fillId="2" borderId="16" xfId="1" applyNumberFormat="1" applyFont="1" applyFill="1" applyBorder="1" applyAlignment="1" applyProtection="1">
      <alignment horizontal="center"/>
      <protection locked="0"/>
    </xf>
    <xf numFmtId="164" fontId="2" fillId="0" borderId="42" xfId="1" applyNumberFormat="1" applyFont="1" applyBorder="1" applyProtection="1">
      <protection locked="0"/>
    </xf>
    <xf numFmtId="49" fontId="2" fillId="0" borderId="16" xfId="1" applyNumberFormat="1" applyFont="1" applyFill="1" applyBorder="1" applyAlignment="1" applyProtection="1">
      <alignment horizontal="left"/>
    </xf>
    <xf numFmtId="164" fontId="12" fillId="0" borderId="41" xfId="1" applyNumberFormat="1" applyFont="1" applyFill="1" applyBorder="1" applyProtection="1"/>
    <xf numFmtId="164" fontId="2" fillId="0" borderId="16" xfId="1" applyNumberFormat="1" applyFont="1" applyFill="1" applyBorder="1" applyAlignment="1" applyProtection="1">
      <alignment horizontal="center"/>
    </xf>
    <xf numFmtId="164" fontId="2" fillId="0" borderId="16" xfId="1" applyNumberFormat="1" applyFont="1" applyFill="1" applyBorder="1" applyProtection="1"/>
    <xf numFmtId="164" fontId="2" fillId="0" borderId="42" xfId="1" applyNumberFormat="1" applyFont="1" applyFill="1" applyBorder="1" applyProtection="1">
      <protection locked="0"/>
    </xf>
    <xf numFmtId="164" fontId="2" fillId="0" borderId="41" xfId="1" applyNumberFormat="1" applyFont="1" applyFill="1" applyBorder="1" applyProtection="1"/>
    <xf numFmtId="164" fontId="2" fillId="0" borderId="16" xfId="1" applyNumberFormat="1" applyFont="1" applyFill="1" applyBorder="1" applyAlignment="1" applyProtection="1">
      <alignment horizontal="left"/>
    </xf>
    <xf numFmtId="49" fontId="2" fillId="0" borderId="42" xfId="1" applyNumberFormat="1" applyFont="1" applyFill="1" applyBorder="1" applyProtection="1"/>
    <xf numFmtId="164" fontId="2" fillId="0" borderId="42" xfId="1" applyFont="1" applyFill="1" applyBorder="1" applyProtection="1"/>
    <xf numFmtId="165" fontId="2" fillId="2" borderId="41" xfId="1" applyNumberFormat="1" applyFont="1" applyFill="1" applyBorder="1" applyAlignment="1" applyProtection="1">
      <alignment horizontal="center"/>
      <protection locked="0"/>
    </xf>
    <xf numFmtId="164" fontId="2" fillId="2" borderId="16" xfId="1" applyNumberFormat="1" applyFont="1" applyFill="1" applyBorder="1" applyProtection="1">
      <protection locked="0"/>
    </xf>
    <xf numFmtId="164" fontId="2" fillId="0" borderId="16" xfId="1" applyNumberFormat="1" applyFont="1" applyBorder="1" applyAlignment="1" applyProtection="1">
      <alignment horizontal="right"/>
    </xf>
    <xf numFmtId="164" fontId="2" fillId="0" borderId="16" xfId="1" applyNumberFormat="1" applyFont="1" applyFill="1" applyBorder="1" applyAlignment="1" applyProtection="1">
      <alignment horizontal="right"/>
    </xf>
    <xf numFmtId="165" fontId="2" fillId="2" borderId="9" xfId="1" applyNumberFormat="1" applyFont="1" applyFill="1" applyBorder="1" applyAlignment="1" applyProtection="1">
      <alignment horizontal="center"/>
      <protection locked="0"/>
    </xf>
    <xf numFmtId="49" fontId="2" fillId="0" borderId="16" xfId="1" applyNumberFormat="1" applyFont="1" applyFill="1" applyBorder="1" applyProtection="1"/>
    <xf numFmtId="164" fontId="2" fillId="0" borderId="42" xfId="1" applyNumberFormat="1" applyFont="1" applyFill="1" applyBorder="1" applyProtection="1"/>
    <xf numFmtId="165" fontId="2" fillId="2" borderId="42" xfId="1" applyNumberFormat="1" applyFont="1" applyFill="1" applyBorder="1" applyAlignment="1" applyProtection="1">
      <alignment horizontal="center"/>
      <protection locked="0"/>
    </xf>
    <xf numFmtId="164" fontId="2" fillId="0" borderId="33" xfId="1" applyNumberFormat="1" applyFont="1" applyFill="1" applyBorder="1" applyProtection="1">
      <protection locked="0"/>
    </xf>
    <xf numFmtId="49" fontId="2" fillId="0" borderId="16" xfId="1" applyNumberFormat="1" applyFont="1" applyBorder="1" applyAlignment="1" applyProtection="1">
      <alignment horizontal="left"/>
    </xf>
    <xf numFmtId="164" fontId="2" fillId="0" borderId="42" xfId="4" applyNumberFormat="1" applyFont="1" applyBorder="1" applyProtection="1">
      <protection locked="0"/>
    </xf>
    <xf numFmtId="164" fontId="2" fillId="0" borderId="15" xfId="1" applyNumberFormat="1" applyFont="1" applyBorder="1" applyProtection="1"/>
    <xf numFmtId="165" fontId="2" fillId="2" borderId="15" xfId="1" applyNumberFormat="1" applyFont="1" applyFill="1" applyBorder="1" applyAlignment="1" applyProtection="1">
      <alignment horizontal="center"/>
      <protection locked="0"/>
    </xf>
    <xf numFmtId="164" fontId="2" fillId="0" borderId="39" xfId="1" applyNumberFormat="1" applyFont="1" applyBorder="1" applyProtection="1">
      <protection locked="0"/>
    </xf>
    <xf numFmtId="164" fontId="2" fillId="0" borderId="15" xfId="1" applyNumberFormat="1" applyFont="1" applyFill="1" applyBorder="1" applyProtection="1"/>
    <xf numFmtId="164" fontId="2" fillId="0" borderId="39" xfId="1" applyNumberFormat="1" applyFont="1" applyFill="1" applyBorder="1" applyProtection="1">
      <protection locked="0"/>
    </xf>
    <xf numFmtId="164" fontId="2" fillId="0" borderId="16" xfId="4" applyNumberFormat="1" applyFont="1" applyBorder="1" applyAlignment="1" applyProtection="1">
      <alignment horizontal="left"/>
      <protection locked="0"/>
    </xf>
    <xf numFmtId="1" fontId="2" fillId="0" borderId="33" xfId="4" applyNumberFormat="1" applyFont="1" applyFill="1" applyBorder="1" applyAlignment="1" applyProtection="1">
      <alignment horizontal="left"/>
      <protection locked="0"/>
    </xf>
    <xf numFmtId="164" fontId="8" fillId="0" borderId="16" xfId="4" applyNumberFormat="1" applyFont="1" applyFill="1" applyBorder="1" applyAlignment="1" applyProtection="1">
      <alignment horizontal="center"/>
      <protection locked="0"/>
    </xf>
    <xf numFmtId="164" fontId="8" fillId="0" borderId="33" xfId="4" applyNumberFormat="1" applyFont="1" applyFill="1" applyBorder="1" applyAlignment="1" applyProtection="1">
      <alignment horizontal="center"/>
      <protection locked="0"/>
    </xf>
    <xf numFmtId="164" fontId="2" fillId="2" borderId="42" xfId="4" applyNumberFormat="1" applyFont="1" applyFill="1" applyBorder="1" applyProtection="1">
      <protection locked="0"/>
    </xf>
    <xf numFmtId="164" fontId="8" fillId="0" borderId="39" xfId="1" applyNumberFormat="1" applyFont="1" applyBorder="1" applyProtection="1">
      <protection locked="0"/>
    </xf>
    <xf numFmtId="164" fontId="2" fillId="0" borderId="33" xfId="4" applyNumberFormat="1" applyFont="1" applyBorder="1" applyProtection="1">
      <protection locked="0"/>
    </xf>
    <xf numFmtId="164" fontId="2" fillId="2" borderId="15" xfId="1" applyNumberFormat="1" applyFont="1" applyFill="1" applyBorder="1" applyProtection="1">
      <protection locked="0"/>
    </xf>
    <xf numFmtId="4" fontId="2" fillId="0" borderId="33" xfId="4" applyNumberFormat="1" applyFont="1" applyBorder="1" applyProtection="1">
      <protection locked="0"/>
    </xf>
    <xf numFmtId="0" fontId="2" fillId="0" borderId="9" xfId="4" applyNumberFormat="1" applyFont="1" applyBorder="1" applyAlignment="1" applyProtection="1">
      <alignment horizontal="right"/>
      <protection locked="0"/>
    </xf>
    <xf numFmtId="9" fontId="2" fillId="0" borderId="41" xfId="4" applyNumberFormat="1" applyFont="1" applyFill="1" applyBorder="1" applyAlignment="1" applyProtection="1">
      <protection locked="0"/>
    </xf>
    <xf numFmtId="9" fontId="8" fillId="0" borderId="41" xfId="4" applyNumberFormat="1" applyFont="1" applyFill="1" applyBorder="1" applyAlignment="1" applyProtection="1">
      <alignment horizontal="center"/>
      <protection locked="0"/>
    </xf>
    <xf numFmtId="9" fontId="8" fillId="0" borderId="41" xfId="4" applyNumberFormat="1" applyFont="1" applyFill="1" applyBorder="1" applyAlignment="1" applyProtection="1">
      <alignment horizontal="right"/>
      <protection locked="0"/>
    </xf>
    <xf numFmtId="4" fontId="8" fillId="0" borderId="33" xfId="4" applyNumberFormat="1" applyFont="1" applyBorder="1" applyProtection="1">
      <protection locked="0"/>
    </xf>
    <xf numFmtId="164" fontId="2" fillId="0" borderId="42" xfId="4" applyNumberFormat="1" applyFont="1" applyFill="1" applyBorder="1" applyProtection="1">
      <protection locked="0"/>
    </xf>
    <xf numFmtId="4" fontId="8" fillId="0" borderId="42" xfId="4" applyNumberFormat="1" applyFont="1" applyBorder="1" applyProtection="1">
      <protection locked="0"/>
    </xf>
    <xf numFmtId="164" fontId="2" fillId="0" borderId="14" xfId="1" applyNumberFormat="1" applyFont="1" applyFill="1" applyBorder="1" applyProtection="1">
      <protection locked="0"/>
    </xf>
    <xf numFmtId="166" fontId="8" fillId="0" borderId="0" xfId="4" applyNumberFormat="1" applyFont="1" applyFill="1" applyBorder="1" applyProtection="1">
      <protection locked="0"/>
    </xf>
    <xf numFmtId="165" fontId="2" fillId="0" borderId="19" xfId="1" applyNumberFormat="1" applyFont="1" applyFill="1" applyBorder="1" applyAlignment="1" applyProtection="1">
      <alignment horizontal="center"/>
      <protection locked="0"/>
    </xf>
    <xf numFmtId="164" fontId="8" fillId="0" borderId="22" xfId="4" applyNumberFormat="1" applyFont="1" applyFill="1" applyBorder="1" applyProtection="1">
      <protection locked="0"/>
    </xf>
    <xf numFmtId="166" fontId="2" fillId="0" borderId="0" xfId="4" applyNumberFormat="1" applyFont="1" applyFill="1" applyBorder="1" applyProtection="1">
      <protection locked="0"/>
    </xf>
    <xf numFmtId="164" fontId="2" fillId="0" borderId="22" xfId="4" applyNumberFormat="1" applyFont="1" applyFill="1" applyBorder="1" applyProtection="1">
      <protection locked="0"/>
    </xf>
    <xf numFmtId="166" fontId="2" fillId="0" borderId="8" xfId="4" applyNumberFormat="1" applyFont="1" applyFill="1" applyBorder="1" applyAlignment="1" applyProtection="1">
      <alignment horizontal="center"/>
      <protection locked="0"/>
    </xf>
    <xf numFmtId="164" fontId="2" fillId="0" borderId="32" xfId="4" applyNumberFormat="1" applyFont="1" applyFill="1" applyBorder="1" applyProtection="1">
      <protection locked="0"/>
    </xf>
    <xf numFmtId="166" fontId="8" fillId="0" borderId="0" xfId="2" applyNumberFormat="1" applyFont="1" applyFill="1" applyBorder="1" applyProtection="1">
      <protection locked="0"/>
    </xf>
    <xf numFmtId="166" fontId="2" fillId="0" borderId="19" xfId="2" applyNumberFormat="1" applyFont="1" applyFill="1" applyBorder="1" applyAlignment="1" applyProtection="1">
      <alignment horizontal="center"/>
      <protection locked="0"/>
    </xf>
    <xf numFmtId="164" fontId="2" fillId="0" borderId="14" xfId="2" applyNumberFormat="1" applyFont="1" applyFill="1" applyBorder="1" applyProtection="1">
      <protection locked="0"/>
    </xf>
    <xf numFmtId="164" fontId="8" fillId="0" borderId="22" xfId="2" applyNumberFormat="1" applyFont="1" applyFill="1" applyBorder="1" applyProtection="1">
      <protection locked="0"/>
    </xf>
    <xf numFmtId="166" fontId="2" fillId="0" borderId="0" xfId="2" applyNumberFormat="1" applyFont="1" applyFill="1" applyBorder="1" applyAlignment="1" applyProtection="1">
      <alignment horizontal="center"/>
      <protection locked="0"/>
    </xf>
    <xf numFmtId="164" fontId="2" fillId="0" borderId="22" xfId="2" applyNumberFormat="1" applyFont="1" applyFill="1" applyBorder="1" applyProtection="1">
      <protection locked="0"/>
    </xf>
    <xf numFmtId="166" fontId="2" fillId="0" borderId="8" xfId="2" applyNumberFormat="1" applyFont="1" applyFill="1" applyBorder="1" applyAlignment="1" applyProtection="1">
      <alignment horizontal="center"/>
      <protection locked="0"/>
    </xf>
    <xf numFmtId="164" fontId="2" fillId="0" borderId="32" xfId="2" applyNumberFormat="1" applyFont="1" applyFill="1" applyBorder="1" applyProtection="1">
      <protection locked="0"/>
    </xf>
    <xf numFmtId="164" fontId="2" fillId="0" borderId="46" xfId="1" applyNumberFormat="1" applyFont="1" applyFill="1" applyBorder="1" applyAlignment="1" applyProtection="1">
      <alignment horizontal="right" vertical="center"/>
      <protection locked="0"/>
    </xf>
    <xf numFmtId="164" fontId="2" fillId="0" borderId="47" xfId="1" applyNumberFormat="1" applyFont="1" applyFill="1" applyBorder="1" applyAlignment="1" applyProtection="1">
      <alignment horizontal="right" vertical="center"/>
      <protection locked="0"/>
    </xf>
    <xf numFmtId="164" fontId="2" fillId="0" borderId="13" xfId="1" applyFont="1" applyFill="1" applyBorder="1" applyProtection="1">
      <protection locked="0"/>
    </xf>
    <xf numFmtId="164" fontId="2" fillId="0" borderId="19" xfId="1" applyFont="1" applyFill="1" applyBorder="1" applyProtection="1">
      <protection locked="0"/>
    </xf>
    <xf numFmtId="164" fontId="2" fillId="0" borderId="21" xfId="1" applyFont="1" applyFill="1" applyBorder="1" applyAlignment="1" applyProtection="1">
      <alignment horizontal="right"/>
      <protection locked="0"/>
    </xf>
    <xf numFmtId="10" fontId="2" fillId="0" borderId="0" xfId="1" applyNumberFormat="1" applyFont="1" applyFill="1" applyBorder="1" applyAlignment="1" applyProtection="1">
      <alignment horizontal="right"/>
      <protection locked="0"/>
    </xf>
    <xf numFmtId="164" fontId="2" fillId="0" borderId="21" xfId="1" applyNumberFormat="1" applyFont="1" applyFill="1" applyBorder="1" applyAlignment="1" applyProtection="1">
      <alignment horizontal="right"/>
      <protection locked="0"/>
    </xf>
    <xf numFmtId="164" fontId="2" fillId="0" borderId="7" xfId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right"/>
      <protection locked="0"/>
    </xf>
    <xf numFmtId="164" fontId="3" fillId="0" borderId="21" xfId="1" applyNumberFormat="1" applyFont="1" applyFill="1" applyBorder="1" applyAlignment="1" applyProtection="1">
      <alignment horizontal="left"/>
      <protection locked="0"/>
    </xf>
    <xf numFmtId="164" fontId="8" fillId="0" borderId="35" xfId="1" applyNumberFormat="1" applyFont="1" applyFill="1" applyBorder="1" applyAlignment="1" applyProtection="1">
      <alignment horizontal="left"/>
      <protection locked="0"/>
    </xf>
    <xf numFmtId="164" fontId="9" fillId="5" borderId="23" xfId="1" applyNumberFormat="1" applyFont="1" applyFill="1" applyBorder="1" applyAlignment="1" applyProtection="1">
      <alignment horizontal="left"/>
      <protection locked="0"/>
    </xf>
    <xf numFmtId="164" fontId="2" fillId="3" borderId="41" xfId="4" applyNumberFormat="1" applyFont="1" applyFill="1" applyBorder="1" applyProtection="1">
      <protection locked="0"/>
    </xf>
    <xf numFmtId="164" fontId="9" fillId="5" borderId="0" xfId="1" applyNumberFormat="1" applyFont="1" applyFill="1" applyBorder="1" applyAlignment="1" applyProtection="1">
      <alignment horizontal="left"/>
      <protection locked="0"/>
    </xf>
    <xf numFmtId="164" fontId="10" fillId="5" borderId="8" xfId="1" applyNumberFormat="1" applyFont="1" applyFill="1" applyBorder="1" applyAlignment="1" applyProtection="1">
      <alignment horizontal="left"/>
      <protection locked="0"/>
    </xf>
    <xf numFmtId="164" fontId="2" fillId="5" borderId="8" xfId="1" applyNumberFormat="1" applyFont="1" applyFill="1" applyBorder="1" applyProtection="1">
      <protection locked="0"/>
    </xf>
    <xf numFmtId="164" fontId="2" fillId="5" borderId="32" xfId="1" applyNumberFormat="1" applyFont="1" applyFill="1" applyBorder="1" applyProtection="1">
      <protection locked="0"/>
    </xf>
    <xf numFmtId="164" fontId="10" fillId="5" borderId="0" xfId="1" applyNumberFormat="1" applyFont="1" applyFill="1" applyAlignment="1" applyProtection="1">
      <alignment horizontal="left"/>
      <protection locked="0"/>
    </xf>
    <xf numFmtId="164" fontId="2" fillId="5" borderId="0" xfId="1" applyNumberFormat="1" applyFont="1" applyFill="1" applyProtection="1">
      <protection locked="0"/>
    </xf>
    <xf numFmtId="165" fontId="2" fillId="5" borderId="0" xfId="1" applyNumberFormat="1" applyFont="1" applyFill="1" applyAlignment="1" applyProtection="1">
      <alignment horizontal="center"/>
      <protection locked="0"/>
    </xf>
    <xf numFmtId="164" fontId="9" fillId="5" borderId="15" xfId="1" applyNumberFormat="1" applyFont="1" applyFill="1" applyBorder="1" applyAlignment="1" applyProtection="1">
      <alignment horizontal="left"/>
      <protection locked="0"/>
    </xf>
    <xf numFmtId="164" fontId="2" fillId="5" borderId="19" xfId="1" applyNumberFormat="1" applyFont="1" applyFill="1" applyBorder="1" applyProtection="1">
      <protection locked="0"/>
    </xf>
    <xf numFmtId="165" fontId="2" fillId="5" borderId="19" xfId="1" applyNumberFormat="1" applyFont="1" applyFill="1" applyBorder="1" applyAlignment="1" applyProtection="1">
      <alignment horizontal="center"/>
      <protection locked="0"/>
    </xf>
    <xf numFmtId="164" fontId="2" fillId="5" borderId="14" xfId="1" applyNumberFormat="1" applyFont="1" applyFill="1" applyBorder="1" applyProtection="1">
      <protection locked="0"/>
    </xf>
    <xf numFmtId="164" fontId="10" fillId="5" borderId="23" xfId="1" applyNumberFormat="1" applyFont="1" applyFill="1" applyBorder="1" applyAlignment="1" applyProtection="1">
      <alignment horizontal="left"/>
      <protection locked="0"/>
    </xf>
    <xf numFmtId="164" fontId="2" fillId="5" borderId="23" xfId="1" applyNumberFormat="1" applyFont="1" applyFill="1" applyBorder="1" applyAlignment="1" applyProtection="1">
      <alignment horizontal="left"/>
      <protection locked="0"/>
    </xf>
    <xf numFmtId="164" fontId="8" fillId="5" borderId="0" xfId="1" applyNumberFormat="1" applyFont="1" applyFill="1" applyProtection="1">
      <protection locked="0"/>
    </xf>
    <xf numFmtId="164" fontId="10" fillId="3" borderId="0" xfId="1" applyNumberFormat="1" applyFont="1" applyFill="1" applyProtection="1">
      <protection locked="0"/>
    </xf>
    <xf numFmtId="164" fontId="2" fillId="3" borderId="0" xfId="1" applyNumberFormat="1" applyFont="1" applyFill="1" applyProtection="1">
      <protection locked="0"/>
    </xf>
    <xf numFmtId="165" fontId="2" fillId="3" borderId="0" xfId="1" applyNumberFormat="1" applyFont="1" applyFill="1" applyAlignment="1" applyProtection="1">
      <alignment horizontal="center"/>
      <protection locked="0"/>
    </xf>
    <xf numFmtId="164" fontId="2" fillId="3" borderId="22" xfId="1" applyNumberFormat="1" applyFont="1" applyFill="1" applyBorder="1" applyProtection="1">
      <protection locked="0"/>
    </xf>
    <xf numFmtId="164" fontId="10" fillId="3" borderId="16" xfId="4" applyNumberFormat="1" applyFont="1" applyFill="1" applyBorder="1" applyAlignment="1" applyProtection="1">
      <alignment horizontal="left"/>
      <protection locked="0"/>
    </xf>
    <xf numFmtId="164" fontId="2" fillId="3" borderId="41" xfId="4" applyNumberFormat="1" applyFont="1" applyFill="1" applyBorder="1" applyAlignment="1" applyProtection="1">
      <alignment horizontal="center"/>
      <protection locked="0"/>
    </xf>
    <xf numFmtId="2" fontId="2" fillId="3" borderId="41" xfId="4" applyNumberFormat="1" applyFont="1" applyFill="1" applyBorder="1" applyProtection="1">
      <protection locked="0"/>
    </xf>
    <xf numFmtId="166" fontId="2" fillId="3" borderId="41" xfId="4" applyNumberFormat="1" applyFont="1" applyFill="1" applyBorder="1" applyAlignment="1" applyProtection="1">
      <alignment horizontal="center"/>
      <protection locked="0"/>
    </xf>
    <xf numFmtId="164" fontId="8" fillId="3" borderId="33" xfId="4" applyNumberFormat="1" applyFont="1" applyFill="1" applyBorder="1" applyProtection="1">
      <protection locked="0"/>
    </xf>
    <xf numFmtId="164" fontId="2" fillId="0" borderId="15" xfId="4" applyNumberFormat="1" applyFont="1" applyFill="1" applyBorder="1" applyAlignment="1" applyProtection="1">
      <alignment horizontal="left"/>
      <protection locked="0"/>
    </xf>
    <xf numFmtId="164" fontId="2" fillId="0" borderId="19" xfId="1" applyNumberFormat="1" applyFont="1" applyFill="1" applyBorder="1" applyProtection="1">
      <protection locked="0"/>
    </xf>
    <xf numFmtId="164" fontId="2" fillId="0" borderId="23" xfId="4" applyNumberFormat="1" applyFont="1" applyFill="1" applyBorder="1" applyAlignment="1" applyProtection="1">
      <alignment horizontal="left"/>
      <protection locked="0"/>
    </xf>
    <xf numFmtId="164" fontId="2" fillId="0" borderId="0" xfId="4" applyNumberFormat="1" applyFont="1" applyFill="1" applyBorder="1" applyAlignment="1" applyProtection="1">
      <alignment horizontal="center"/>
      <protection locked="0"/>
    </xf>
    <xf numFmtId="2" fontId="2" fillId="0" borderId="0" xfId="4" applyNumberFormat="1" applyFont="1" applyFill="1" applyBorder="1" applyProtection="1">
      <protection locked="0"/>
    </xf>
    <xf numFmtId="1" fontId="2" fillId="0" borderId="0" xfId="4" applyNumberFormat="1" applyFont="1" applyFill="1" applyBorder="1" applyAlignment="1" applyProtection="1">
      <alignment horizontal="center"/>
      <protection locked="0"/>
    </xf>
    <xf numFmtId="1" fontId="8" fillId="0" borderId="0" xfId="4" applyNumberFormat="1" applyFont="1" applyFill="1" applyBorder="1" applyAlignment="1" applyProtection="1">
      <alignment horizontal="center"/>
      <protection locked="0"/>
    </xf>
    <xf numFmtId="164" fontId="2" fillId="0" borderId="9" xfId="4" applyNumberFormat="1" applyFont="1" applyFill="1" applyBorder="1" applyAlignment="1" applyProtection="1">
      <alignment horizontal="left"/>
      <protection locked="0"/>
    </xf>
    <xf numFmtId="1" fontId="2" fillId="0" borderId="8" xfId="4" applyNumberFormat="1" applyFont="1" applyFill="1" applyBorder="1" applyAlignment="1" applyProtection="1">
      <alignment horizontal="center"/>
      <protection locked="0"/>
    </xf>
    <xf numFmtId="2" fontId="2" fillId="0" borderId="8" xfId="4" applyNumberFormat="1" applyFont="1" applyFill="1" applyBorder="1" applyProtection="1">
      <protection locked="0"/>
    </xf>
    <xf numFmtId="164" fontId="9" fillId="3" borderId="16" xfId="4" applyNumberFormat="1" applyFont="1" applyFill="1" applyBorder="1" applyAlignment="1" applyProtection="1">
      <alignment horizontal="left"/>
      <protection locked="0"/>
    </xf>
    <xf numFmtId="164" fontId="2" fillId="3" borderId="33" xfId="4" applyNumberFormat="1" applyFont="1" applyFill="1" applyBorder="1" applyProtection="1">
      <protection locked="0"/>
    </xf>
    <xf numFmtId="164" fontId="2" fillId="0" borderId="23" xfId="4" applyNumberFormat="1" applyFont="1" applyBorder="1" applyAlignment="1" applyProtection="1">
      <alignment horizontal="left"/>
      <protection locked="0"/>
    </xf>
    <xf numFmtId="164" fontId="2" fillId="0" borderId="0" xfId="4" applyNumberFormat="1" applyFont="1" applyBorder="1" applyProtection="1">
      <protection locked="0"/>
    </xf>
    <xf numFmtId="164" fontId="2" fillId="0" borderId="19" xfId="4" applyNumberFormat="1" applyFont="1" applyBorder="1" applyProtection="1">
      <protection locked="0"/>
    </xf>
    <xf numFmtId="164" fontId="2" fillId="0" borderId="39" xfId="4" applyNumberFormat="1" applyFont="1" applyBorder="1" applyAlignment="1" applyProtection="1">
      <alignment horizontal="left"/>
      <protection locked="0"/>
    </xf>
    <xf numFmtId="164" fontId="2" fillId="0" borderId="15" xfId="4" applyNumberFormat="1" applyFont="1" applyBorder="1" applyProtection="1">
      <protection locked="0"/>
    </xf>
    <xf numFmtId="164" fontId="2" fillId="0" borderId="14" xfId="4" applyNumberFormat="1" applyFont="1" applyBorder="1" applyProtection="1">
      <protection locked="0"/>
    </xf>
    <xf numFmtId="0" fontId="2" fillId="0" borderId="41" xfId="3" applyNumberFormat="1" applyFont="1" applyBorder="1" applyAlignment="1" applyProtection="1">
      <alignment horizontal="right"/>
      <protection locked="0"/>
    </xf>
    <xf numFmtId="164" fontId="8" fillId="0" borderId="15" xfId="1" applyNumberFormat="1" applyFont="1" applyBorder="1" applyAlignment="1" applyProtection="1">
      <alignment horizontal="left"/>
      <protection locked="0"/>
    </xf>
    <xf numFmtId="164" fontId="2" fillId="0" borderId="19" xfId="1" applyNumberFormat="1" applyFont="1" applyBorder="1" applyProtection="1">
      <protection locked="0"/>
    </xf>
    <xf numFmtId="164" fontId="2" fillId="0" borderId="14" xfId="1" applyNumberFormat="1" applyFont="1" applyBorder="1" applyProtection="1">
      <protection locked="0"/>
    </xf>
    <xf numFmtId="0" fontId="2" fillId="0" borderId="8" xfId="3" applyNumberFormat="1" applyFont="1" applyBorder="1" applyAlignment="1" applyProtection="1">
      <alignment horizontal="right"/>
      <protection locked="0"/>
    </xf>
    <xf numFmtId="164" fontId="2" fillId="0" borderId="9" xfId="1" applyNumberFormat="1" applyFont="1" applyBorder="1" applyAlignment="1" applyProtection="1">
      <alignment horizontal="left"/>
      <protection locked="0"/>
    </xf>
    <xf numFmtId="164" fontId="2" fillId="0" borderId="8" xfId="1" applyNumberFormat="1" applyFont="1" applyBorder="1" applyAlignment="1" applyProtection="1">
      <alignment horizontal="right"/>
      <protection locked="0"/>
    </xf>
    <xf numFmtId="9" fontId="2" fillId="0" borderId="33" xfId="4" applyNumberFormat="1" applyFont="1" applyFill="1" applyBorder="1" applyAlignment="1" applyProtection="1">
      <protection locked="0"/>
    </xf>
    <xf numFmtId="164" fontId="10" fillId="5" borderId="15" xfId="1" applyNumberFormat="1" applyFont="1" applyFill="1" applyBorder="1" applyAlignment="1" applyProtection="1">
      <alignment horizontal="left"/>
      <protection locked="0"/>
    </xf>
    <xf numFmtId="9" fontId="2" fillId="0" borderId="41" xfId="4" applyNumberFormat="1" applyFont="1" applyFill="1" applyBorder="1" applyAlignment="1" applyProtection="1">
      <alignment horizontal="right"/>
      <protection locked="0"/>
    </xf>
    <xf numFmtId="9" fontId="2" fillId="0" borderId="41" xfId="4" applyNumberFormat="1" applyFont="1" applyFill="1" applyBorder="1" applyAlignment="1" applyProtection="1">
      <alignment horizontal="center"/>
      <protection locked="0"/>
    </xf>
    <xf numFmtId="9" fontId="2" fillId="0" borderId="33" xfId="4" applyNumberFormat="1" applyFont="1" applyFill="1" applyBorder="1" applyAlignment="1" applyProtection="1">
      <alignment horizontal="right"/>
      <protection locked="0"/>
    </xf>
    <xf numFmtId="164" fontId="2" fillId="0" borderId="9" xfId="4" applyNumberFormat="1" applyFont="1" applyBorder="1" applyAlignment="1" applyProtection="1">
      <alignment horizontal="left"/>
      <protection locked="0"/>
    </xf>
    <xf numFmtId="164" fontId="2" fillId="0" borderId="41" xfId="4" applyNumberFormat="1" applyFont="1" applyBorder="1" applyAlignment="1" applyProtection="1">
      <alignment horizontal="right"/>
      <protection locked="0"/>
    </xf>
    <xf numFmtId="2" fontId="2" fillId="0" borderId="41" xfId="4" applyNumberFormat="1" applyFont="1" applyBorder="1" applyProtection="1">
      <protection locked="0"/>
    </xf>
    <xf numFmtId="166" fontId="2" fillId="0" borderId="33" xfId="4" applyNumberFormat="1" applyFont="1" applyBorder="1" applyProtection="1">
      <protection locked="0"/>
    </xf>
    <xf numFmtId="10" fontId="8" fillId="0" borderId="41" xfId="3" applyNumberFormat="1" applyFont="1" applyBorder="1" applyProtection="1">
      <protection locked="0"/>
    </xf>
    <xf numFmtId="164" fontId="2" fillId="0" borderId="41" xfId="4" applyNumberFormat="1" applyFont="1" applyBorder="1" applyProtection="1">
      <protection locked="0"/>
    </xf>
    <xf numFmtId="164" fontId="8" fillId="0" borderId="9" xfId="1" applyNumberFormat="1" applyFont="1" applyBorder="1" applyAlignment="1" applyProtection="1">
      <alignment horizontal="left"/>
      <protection locked="0"/>
    </xf>
    <xf numFmtId="164" fontId="2" fillId="0" borderId="8" xfId="1" applyNumberFormat="1" applyFont="1" applyBorder="1" applyProtection="1">
      <protection locked="0"/>
    </xf>
    <xf numFmtId="164" fontId="8" fillId="0" borderId="16" xfId="4" applyNumberFormat="1" applyFont="1" applyBorder="1" applyAlignment="1" applyProtection="1">
      <alignment horizontal="left"/>
      <protection locked="0"/>
    </xf>
    <xf numFmtId="164" fontId="2" fillId="0" borderId="0" xfId="1" applyFont="1" applyProtection="1">
      <protection locked="0"/>
    </xf>
    <xf numFmtId="164" fontId="2" fillId="0" borderId="45" xfId="1" applyNumberFormat="1" applyFont="1" applyFill="1" applyBorder="1" applyAlignment="1" applyProtection="1">
      <alignment horizontal="right" vertical="center"/>
      <protection locked="0"/>
    </xf>
    <xf numFmtId="164" fontId="2" fillId="0" borderId="15" xfId="1" applyFont="1" applyFill="1" applyBorder="1" applyProtection="1">
      <protection locked="0"/>
    </xf>
    <xf numFmtId="164" fontId="3" fillId="0" borderId="23" xfId="1" applyFont="1" applyFill="1" applyBorder="1" applyAlignment="1" applyProtection="1">
      <alignment horizontal="right"/>
      <protection locked="0"/>
    </xf>
    <xf numFmtId="164" fontId="3" fillId="0" borderId="24" xfId="1" applyNumberFormat="1" applyFont="1" applyFill="1" applyBorder="1" applyAlignment="1" applyProtection="1">
      <alignment vertical="top"/>
      <protection locked="0"/>
    </xf>
    <xf numFmtId="164" fontId="6" fillId="0" borderId="25" xfId="1" applyNumberFormat="1" applyFont="1" applyFill="1" applyBorder="1" applyAlignment="1" applyProtection="1">
      <alignment vertical="top"/>
      <protection locked="0"/>
    </xf>
    <xf numFmtId="10" fontId="2" fillId="0" borderId="23" xfId="1" applyNumberFormat="1" applyFont="1" applyFill="1" applyBorder="1" applyAlignment="1" applyProtection="1">
      <alignment horizontal="right"/>
      <protection locked="0"/>
    </xf>
    <xf numFmtId="164" fontId="8" fillId="0" borderId="9" xfId="1" applyNumberFormat="1" applyFont="1" applyFill="1" applyBorder="1" applyAlignment="1" applyProtection="1">
      <alignment horizontal="right"/>
      <protection locked="0"/>
    </xf>
    <xf numFmtId="164" fontId="2" fillId="0" borderId="38" xfId="2" applyNumberFormat="1" applyFont="1" applyBorder="1" applyAlignment="1" applyProtection="1">
      <alignment horizontal="center"/>
      <protection locked="0"/>
    </xf>
    <xf numFmtId="164" fontId="2" fillId="0" borderId="0" xfId="2" applyNumberFormat="1" applyFont="1" applyAlignment="1" applyProtection="1">
      <alignment horizontal="center"/>
      <protection locked="0"/>
    </xf>
    <xf numFmtId="164" fontId="9" fillId="3" borderId="16" xfId="2" applyNumberFormat="1" applyFont="1" applyFill="1" applyBorder="1" applyAlignment="1" applyProtection="1">
      <alignment horizontal="left"/>
      <protection locked="0"/>
    </xf>
    <xf numFmtId="164" fontId="2" fillId="3" borderId="41" xfId="2" applyNumberFormat="1" applyFont="1" applyFill="1" applyBorder="1" applyProtection="1">
      <protection locked="0"/>
    </xf>
    <xf numFmtId="165" fontId="2" fillId="3" borderId="41" xfId="2" applyNumberFormat="1" applyFont="1" applyFill="1" applyBorder="1" applyProtection="1">
      <protection locked="0"/>
    </xf>
    <xf numFmtId="164" fontId="2" fillId="3" borderId="33" xfId="2" applyNumberFormat="1" applyFont="1" applyFill="1" applyBorder="1" applyProtection="1">
      <protection locked="0"/>
    </xf>
    <xf numFmtId="164" fontId="9" fillId="3" borderId="15" xfId="2" applyNumberFormat="1" applyFont="1" applyFill="1" applyBorder="1" applyAlignment="1" applyProtection="1">
      <alignment horizontal="left"/>
      <protection locked="0"/>
    </xf>
    <xf numFmtId="164" fontId="2" fillId="3" borderId="19" xfId="2" applyNumberFormat="1" applyFont="1" applyFill="1" applyBorder="1" applyProtection="1">
      <protection locked="0"/>
    </xf>
    <xf numFmtId="164" fontId="2" fillId="3" borderId="14" xfId="2" applyNumberFormat="1" applyFont="1" applyFill="1" applyBorder="1" applyProtection="1">
      <protection locked="0"/>
    </xf>
    <xf numFmtId="164" fontId="10" fillId="3" borderId="9" xfId="2" applyNumberFormat="1" applyFont="1" applyFill="1" applyBorder="1" applyAlignment="1" applyProtection="1">
      <alignment horizontal="left"/>
      <protection locked="0"/>
    </xf>
    <xf numFmtId="164" fontId="2" fillId="3" borderId="8" xfId="2" applyNumberFormat="1" applyFont="1" applyFill="1" applyBorder="1" applyProtection="1">
      <protection locked="0"/>
    </xf>
    <xf numFmtId="164" fontId="2" fillId="3" borderId="32" xfId="2" applyNumberFormat="1" applyFont="1" applyFill="1" applyBorder="1" applyProtection="1">
      <protection locked="0"/>
    </xf>
    <xf numFmtId="164" fontId="10" fillId="3" borderId="16" xfId="2" applyNumberFormat="1" applyFont="1" applyFill="1" applyBorder="1" applyAlignment="1" applyProtection="1">
      <alignment horizontal="left"/>
      <protection locked="0"/>
    </xf>
    <xf numFmtId="2" fontId="2" fillId="3" borderId="41" xfId="2" applyNumberFormat="1" applyFont="1" applyFill="1" applyBorder="1" applyProtection="1">
      <protection locked="0"/>
    </xf>
    <xf numFmtId="166" fontId="2" fillId="3" borderId="41" xfId="2" applyNumberFormat="1" applyFont="1" applyFill="1" applyBorder="1" applyProtection="1">
      <protection locked="0"/>
    </xf>
    <xf numFmtId="0" fontId="11" fillId="3" borderId="19" xfId="2" applyFont="1" applyFill="1" applyBorder="1" applyProtection="1">
      <protection locked="0"/>
    </xf>
    <xf numFmtId="164" fontId="8" fillId="3" borderId="19" xfId="2" applyNumberFormat="1" applyFont="1" applyFill="1" applyBorder="1" applyAlignment="1" applyProtection="1">
      <alignment horizontal="center"/>
      <protection locked="0"/>
    </xf>
    <xf numFmtId="2" fontId="7" fillId="3" borderId="19" xfId="2" applyNumberFormat="1" applyFont="1" applyFill="1" applyBorder="1" applyProtection="1">
      <protection locked="0"/>
    </xf>
    <xf numFmtId="165" fontId="8" fillId="3" borderId="19" xfId="2" applyNumberFormat="1" applyFont="1" applyFill="1" applyBorder="1" applyProtection="1">
      <protection locked="0"/>
    </xf>
    <xf numFmtId="164" fontId="8" fillId="3" borderId="14" xfId="2" applyNumberFormat="1" applyFont="1" applyFill="1" applyBorder="1" applyProtection="1">
      <protection locked="0"/>
    </xf>
    <xf numFmtId="2" fontId="2" fillId="3" borderId="8" xfId="2" applyNumberFormat="1" applyFont="1" applyFill="1" applyBorder="1" applyProtection="1">
      <protection locked="0"/>
    </xf>
    <xf numFmtId="165" fontId="2" fillId="3" borderId="8" xfId="2" applyNumberFormat="1" applyFont="1" applyFill="1" applyBorder="1" applyProtection="1">
      <protection locked="0"/>
    </xf>
    <xf numFmtId="164" fontId="8" fillId="3" borderId="16" xfId="2" applyNumberFormat="1" applyFont="1" applyFill="1" applyBorder="1" applyAlignment="1" applyProtection="1">
      <alignment horizontal="left"/>
      <protection locked="0"/>
    </xf>
    <xf numFmtId="164" fontId="2" fillId="3" borderId="41" xfId="2" applyNumberFormat="1" applyFont="1" applyFill="1" applyBorder="1" applyAlignment="1" applyProtection="1">
      <alignment horizontal="center"/>
      <protection locked="0"/>
    </xf>
    <xf numFmtId="2" fontId="2" fillId="3" borderId="19" xfId="2" applyNumberFormat="1" applyFont="1" applyFill="1" applyBorder="1" applyProtection="1">
      <protection locked="0"/>
    </xf>
    <xf numFmtId="165" fontId="2" fillId="3" borderId="19" xfId="2" applyNumberFormat="1" applyFont="1" applyFill="1" applyBorder="1" applyProtection="1">
      <protection locked="0"/>
    </xf>
    <xf numFmtId="164" fontId="8" fillId="3" borderId="41" xfId="2" applyNumberFormat="1" applyFont="1" applyFill="1" applyBorder="1" applyProtection="1">
      <protection locked="0"/>
    </xf>
    <xf numFmtId="166" fontId="8" fillId="3" borderId="41" xfId="2" applyNumberFormat="1" applyFont="1" applyFill="1" applyBorder="1" applyProtection="1">
      <protection locked="0"/>
    </xf>
    <xf numFmtId="164" fontId="8" fillId="3" borderId="33" xfId="2" applyNumberFormat="1" applyFont="1" applyFill="1" applyBorder="1" applyProtection="1">
      <protection locked="0"/>
    </xf>
    <xf numFmtId="2" fontId="2" fillId="3" borderId="41" xfId="2" applyNumberFormat="1" applyFont="1" applyFill="1" applyBorder="1" applyAlignment="1" applyProtection="1">
      <alignment horizontal="center"/>
      <protection locked="0"/>
    </xf>
    <xf numFmtId="164" fontId="2" fillId="0" borderId="15" xfId="2" applyNumberFormat="1" applyFont="1" applyFill="1" applyBorder="1" applyAlignment="1" applyProtection="1">
      <alignment horizontal="left"/>
      <protection locked="0"/>
    </xf>
    <xf numFmtId="164" fontId="2" fillId="0" borderId="19" xfId="2" applyNumberFormat="1" applyFont="1" applyFill="1" applyBorder="1" applyAlignment="1" applyProtection="1">
      <alignment horizontal="center"/>
      <protection locked="0"/>
    </xf>
    <xf numFmtId="2" fontId="2" fillId="0" borderId="19" xfId="2" applyNumberFormat="1" applyFont="1" applyFill="1" applyBorder="1" applyProtection="1">
      <protection locked="0"/>
    </xf>
    <xf numFmtId="164" fontId="2" fillId="0" borderId="23" xfId="2" applyNumberFormat="1" applyFont="1" applyFill="1" applyBorder="1" applyAlignment="1" applyProtection="1">
      <alignment horizontal="left"/>
      <protection locked="0"/>
    </xf>
    <xf numFmtId="164" fontId="2" fillId="0" borderId="0" xfId="2" applyNumberFormat="1" applyFont="1" applyFill="1" applyBorder="1" applyAlignment="1" applyProtection="1">
      <alignment horizontal="center"/>
      <protection locked="0"/>
    </xf>
    <xf numFmtId="2" fontId="2" fillId="0" borderId="0" xfId="2" applyNumberFormat="1" applyFont="1" applyFill="1" applyBorder="1" applyProtection="1">
      <protection locked="0"/>
    </xf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8" fillId="0" borderId="0" xfId="2" applyNumberFormat="1" applyFont="1" applyFill="1" applyBorder="1" applyAlignment="1" applyProtection="1">
      <alignment horizontal="center"/>
      <protection locked="0"/>
    </xf>
    <xf numFmtId="164" fontId="2" fillId="0" borderId="9" xfId="2" applyNumberFormat="1" applyFont="1" applyFill="1" applyBorder="1" applyAlignment="1" applyProtection="1">
      <alignment horizontal="left"/>
      <protection locked="0"/>
    </xf>
    <xf numFmtId="1" fontId="2" fillId="0" borderId="8" xfId="2" applyNumberFormat="1" applyFont="1" applyFill="1" applyBorder="1" applyAlignment="1" applyProtection="1">
      <alignment horizontal="center"/>
      <protection locked="0"/>
    </xf>
    <xf numFmtId="2" fontId="2" fillId="0" borderId="8" xfId="2" applyNumberFormat="1" applyFont="1" applyFill="1" applyBorder="1" applyProtection="1">
      <protection locked="0"/>
    </xf>
    <xf numFmtId="164" fontId="2" fillId="0" borderId="23" xfId="2" applyNumberFormat="1" applyFont="1" applyBorder="1" applyAlignment="1" applyProtection="1">
      <alignment horizontal="left"/>
      <protection locked="0"/>
    </xf>
    <xf numFmtId="164" fontId="2" fillId="0" borderId="0" xfId="2" applyNumberFormat="1" applyFont="1" applyBorder="1" applyProtection="1">
      <protection locked="0"/>
    </xf>
    <xf numFmtId="164" fontId="2" fillId="0" borderId="19" xfId="2" applyNumberFormat="1" applyFont="1" applyBorder="1" applyProtection="1">
      <protection locked="0"/>
    </xf>
    <xf numFmtId="164" fontId="2" fillId="0" borderId="39" xfId="2" applyNumberFormat="1" applyFont="1" applyBorder="1" applyAlignment="1" applyProtection="1">
      <alignment horizontal="left"/>
      <protection locked="0"/>
    </xf>
    <xf numFmtId="164" fontId="2" fillId="0" borderId="15" xfId="2" applyNumberFormat="1" applyFont="1" applyBorder="1" applyProtection="1">
      <protection locked="0"/>
    </xf>
    <xf numFmtId="164" fontId="2" fillId="0" borderId="14" xfId="2" applyNumberFormat="1" applyFont="1" applyBorder="1" applyProtection="1">
      <protection locked="0"/>
    </xf>
    <xf numFmtId="0" fontId="2" fillId="0" borderId="16" xfId="2" applyNumberFormat="1" applyFont="1" applyBorder="1" applyAlignment="1" applyProtection="1">
      <alignment horizontal="right"/>
      <protection locked="0"/>
    </xf>
    <xf numFmtId="164" fontId="8" fillId="0" borderId="15" xfId="2" applyNumberFormat="1" applyFont="1" applyBorder="1" applyAlignment="1" applyProtection="1">
      <alignment horizontal="left"/>
      <protection locked="0"/>
    </xf>
    <xf numFmtId="2" fontId="2" fillId="0" borderId="19" xfId="2" applyNumberFormat="1" applyFont="1" applyBorder="1" applyProtection="1">
      <protection locked="0"/>
    </xf>
    <xf numFmtId="165" fontId="2" fillId="0" borderId="14" xfId="2" applyNumberFormat="1" applyFont="1" applyBorder="1" applyProtection="1">
      <protection locked="0"/>
    </xf>
    <xf numFmtId="1" fontId="2" fillId="0" borderId="33" xfId="2" applyNumberFormat="1" applyFont="1" applyFill="1" applyBorder="1" applyAlignment="1" applyProtection="1">
      <alignment horizontal="right"/>
      <protection locked="0"/>
    </xf>
    <xf numFmtId="164" fontId="2" fillId="0" borderId="9" xfId="2" applyNumberFormat="1" applyFont="1" applyBorder="1" applyAlignment="1" applyProtection="1">
      <alignment horizontal="left"/>
      <protection locked="0"/>
    </xf>
    <xf numFmtId="164" fontId="2" fillId="0" borderId="8" xfId="2" applyNumberFormat="1" applyFont="1" applyBorder="1" applyAlignment="1" applyProtection="1">
      <alignment horizontal="right"/>
      <protection locked="0"/>
    </xf>
    <xf numFmtId="9" fontId="2" fillId="0" borderId="33" xfId="2" applyNumberFormat="1" applyFont="1" applyFill="1" applyBorder="1" applyAlignment="1" applyProtection="1">
      <protection locked="0"/>
    </xf>
    <xf numFmtId="164" fontId="2" fillId="0" borderId="41" xfId="2" applyNumberFormat="1" applyFont="1" applyBorder="1" applyAlignment="1" applyProtection="1">
      <alignment horizontal="right"/>
      <protection locked="0"/>
    </xf>
    <xf numFmtId="2" fontId="2" fillId="0" borderId="41" xfId="2" applyNumberFormat="1" applyFont="1" applyBorder="1" applyProtection="1">
      <protection locked="0"/>
    </xf>
    <xf numFmtId="166" fontId="2" fillId="0" borderId="33" xfId="2" applyNumberFormat="1" applyFont="1" applyBorder="1" applyProtection="1">
      <protection locked="0"/>
    </xf>
    <xf numFmtId="164" fontId="2" fillId="0" borderId="41" xfId="2" applyNumberFormat="1" applyFont="1" applyBorder="1" applyProtection="1">
      <protection locked="0"/>
    </xf>
    <xf numFmtId="164" fontId="8" fillId="4" borderId="16" xfId="2" applyNumberFormat="1" applyFont="1" applyFill="1" applyBorder="1" applyAlignment="1" applyProtection="1">
      <alignment horizontal="left"/>
      <protection locked="0"/>
    </xf>
    <xf numFmtId="164" fontId="2" fillId="4" borderId="41" xfId="2" applyNumberFormat="1" applyFont="1" applyFill="1" applyBorder="1" applyProtection="1">
      <protection locked="0"/>
    </xf>
    <xf numFmtId="164" fontId="8" fillId="0" borderId="16" xfId="2" applyNumberFormat="1" applyFont="1" applyBorder="1" applyAlignment="1" applyProtection="1">
      <alignment horizontal="left"/>
      <protection locked="0"/>
    </xf>
    <xf numFmtId="4" fontId="8" fillId="0" borderId="42" xfId="2" applyNumberFormat="1" applyFont="1" applyBorder="1" applyProtection="1">
      <protection locked="0"/>
    </xf>
    <xf numFmtId="164" fontId="4" fillId="6" borderId="1" xfId="1" applyNumberFormat="1" applyFont="1" applyFill="1" applyBorder="1" applyAlignment="1" applyProtection="1">
      <alignment horizontal="center" vertical="center"/>
      <protection locked="0"/>
    </xf>
    <xf numFmtId="164" fontId="4" fillId="6" borderId="7" xfId="1" applyNumberFormat="1" applyFont="1" applyFill="1" applyBorder="1" applyAlignment="1" applyProtection="1">
      <alignment horizontal="center" vertical="center"/>
      <protection locked="0"/>
    </xf>
    <xf numFmtId="14" fontId="2" fillId="2" borderId="48" xfId="1" applyNumberFormat="1" applyFont="1" applyFill="1" applyBorder="1" applyAlignment="1" applyProtection="1">
      <alignment horizontal="center"/>
      <protection locked="0"/>
    </xf>
    <xf numFmtId="14" fontId="2" fillId="2" borderId="49" xfId="1" applyNumberFormat="1" applyFont="1" applyFill="1" applyBorder="1" applyAlignment="1" applyProtection="1">
      <alignment horizontal="center"/>
      <protection locked="0"/>
    </xf>
    <xf numFmtId="164" fontId="3" fillId="0" borderId="3" xfId="1" applyNumberFormat="1" applyFont="1" applyFill="1" applyBorder="1" applyAlignment="1" applyProtection="1">
      <alignment horizontal="right" vertical="center"/>
      <protection locked="0"/>
    </xf>
    <xf numFmtId="164" fontId="3" fillId="0" borderId="2" xfId="1" applyNumberFormat="1" applyFont="1" applyFill="1" applyBorder="1" applyAlignment="1" applyProtection="1">
      <alignment horizontal="right" vertical="center"/>
      <protection locked="0"/>
    </xf>
    <xf numFmtId="164" fontId="3" fillId="0" borderId="9" xfId="1" applyNumberFormat="1" applyFont="1" applyFill="1" applyBorder="1" applyAlignment="1" applyProtection="1">
      <alignment horizontal="right" vertical="center"/>
      <protection locked="0"/>
    </xf>
    <xf numFmtId="164" fontId="3" fillId="0" borderId="8" xfId="1" applyNumberFormat="1" applyFont="1" applyFill="1" applyBorder="1" applyAlignment="1" applyProtection="1">
      <alignment horizontal="right" vertical="center"/>
      <protection locked="0"/>
    </xf>
    <xf numFmtId="164" fontId="4" fillId="2" borderId="4" xfId="1" applyFont="1" applyFill="1" applyBorder="1" applyAlignment="1" applyProtection="1">
      <alignment horizontal="left" vertical="center"/>
      <protection locked="0"/>
    </xf>
    <xf numFmtId="164" fontId="4" fillId="2" borderId="10" xfId="1" applyFont="1" applyFill="1" applyBorder="1" applyAlignment="1" applyProtection="1">
      <alignment horizontal="left" vertical="center"/>
      <protection locked="0"/>
    </xf>
    <xf numFmtId="1" fontId="4" fillId="2" borderId="5" xfId="1" applyNumberFormat="1" applyFont="1" applyFill="1" applyBorder="1" applyAlignment="1" applyProtection="1">
      <alignment horizontal="center" vertical="center"/>
      <protection locked="0"/>
    </xf>
    <xf numFmtId="1" fontId="4" fillId="2" borderId="6" xfId="1" applyNumberFormat="1" applyFont="1" applyFill="1" applyBorder="1" applyAlignment="1" applyProtection="1">
      <alignment horizontal="center" vertical="center"/>
      <protection locked="0"/>
    </xf>
    <xf numFmtId="1" fontId="4" fillId="2" borderId="11" xfId="1" applyNumberFormat="1" applyFont="1" applyFill="1" applyBorder="1" applyAlignment="1" applyProtection="1">
      <alignment horizontal="center" vertical="center"/>
      <protection locked="0"/>
    </xf>
    <xf numFmtId="1" fontId="4" fillId="2" borderId="12" xfId="1" applyNumberFormat="1" applyFont="1" applyFill="1" applyBorder="1" applyAlignment="1" applyProtection="1">
      <alignment horizontal="center" vertical="center"/>
      <protection locked="0"/>
    </xf>
    <xf numFmtId="14" fontId="2" fillId="2" borderId="11" xfId="1" applyNumberFormat="1" applyFont="1" applyFill="1" applyBorder="1" applyAlignment="1" applyProtection="1">
      <alignment horizontal="center"/>
      <protection locked="0"/>
    </xf>
    <xf numFmtId="14" fontId="2" fillId="2" borderId="32" xfId="1" applyNumberFormat="1" applyFont="1" applyFill="1" applyBorder="1" applyAlignment="1" applyProtection="1">
      <alignment horizontal="center"/>
      <protection locked="0"/>
    </xf>
    <xf numFmtId="164" fontId="2" fillId="0" borderId="19" xfId="1" applyNumberFormat="1" applyFont="1" applyFill="1" applyBorder="1" applyAlignment="1" applyProtection="1">
      <alignment horizontal="center" vertical="center"/>
      <protection locked="0"/>
    </xf>
    <xf numFmtId="164" fontId="2" fillId="0" borderId="14" xfId="1" applyNumberFormat="1" applyFont="1" applyFill="1" applyBorder="1" applyAlignment="1" applyProtection="1">
      <alignment horizontal="center" vertical="center"/>
      <protection locked="0"/>
    </xf>
    <xf numFmtId="164" fontId="3" fillId="0" borderId="16" xfId="1" applyNumberFormat="1" applyFont="1" applyFill="1" applyBorder="1" applyAlignment="1" applyProtection="1">
      <alignment horizontal="right" vertical="top"/>
      <protection locked="0"/>
    </xf>
    <xf numFmtId="164" fontId="3" fillId="0" borderId="17" xfId="1" applyNumberFormat="1" applyFont="1" applyFill="1" applyBorder="1" applyAlignment="1" applyProtection="1">
      <alignment horizontal="right" vertical="top"/>
      <protection locked="0"/>
    </xf>
    <xf numFmtId="164" fontId="4" fillId="2" borderId="18" xfId="1" applyNumberFormat="1" applyFont="1" applyFill="1" applyBorder="1" applyAlignment="1" applyProtection="1">
      <alignment horizontal="left" vertical="top" wrapText="1"/>
      <protection locked="0"/>
    </xf>
    <xf numFmtId="164" fontId="4" fillId="2" borderId="22" xfId="1" applyNumberFormat="1" applyFont="1" applyFill="1" applyBorder="1" applyAlignment="1" applyProtection="1">
      <alignment horizontal="left" vertical="top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/>
      <protection locked="0"/>
    </xf>
    <xf numFmtId="164" fontId="3" fillId="0" borderId="19" xfId="1" applyNumberFormat="1" applyFont="1" applyFill="1" applyBorder="1" applyAlignment="1" applyProtection="1">
      <alignment horizontal="center" vertical="center"/>
      <protection locked="0"/>
    </xf>
    <xf numFmtId="164" fontId="3" fillId="0" borderId="20" xfId="1" applyNumberFormat="1" applyFont="1" applyFill="1" applyBorder="1" applyAlignment="1" applyProtection="1">
      <alignment horizontal="center" vertical="center"/>
      <protection locked="0"/>
    </xf>
    <xf numFmtId="164" fontId="3" fillId="0" borderId="26" xfId="1" applyNumberFormat="1" applyFont="1" applyFill="1" applyBorder="1" applyAlignment="1" applyProtection="1">
      <alignment horizontal="center" vertical="center"/>
      <protection locked="0"/>
    </xf>
    <xf numFmtId="164" fontId="3" fillId="0" borderId="27" xfId="1" applyNumberFormat="1" applyFont="1" applyFill="1" applyBorder="1" applyAlignment="1" applyProtection="1">
      <alignment horizontal="center" vertical="center"/>
      <protection locked="0"/>
    </xf>
    <xf numFmtId="164" fontId="3" fillId="0" borderId="28" xfId="1" applyNumberFormat="1" applyFont="1" applyFill="1" applyBorder="1" applyAlignment="1" applyProtection="1">
      <alignment horizontal="center" vertical="center"/>
      <protection locked="0"/>
    </xf>
    <xf numFmtId="164" fontId="3" fillId="0" borderId="21" xfId="1" applyFont="1" applyFill="1" applyBorder="1" applyAlignment="1" applyProtection="1">
      <alignment horizontal="right"/>
      <protection locked="0"/>
    </xf>
    <xf numFmtId="164" fontId="3" fillId="0" borderId="0" xfId="1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22" xfId="1" applyNumberFormat="1" applyFont="1" applyFill="1" applyBorder="1" applyAlignment="1" applyProtection="1">
      <alignment horizontal="center" vertical="center"/>
      <protection locked="0"/>
    </xf>
    <xf numFmtId="164" fontId="3" fillId="0" borderId="43" xfId="1" applyNumberFormat="1" applyFont="1" applyFill="1" applyBorder="1" applyAlignment="1" applyProtection="1">
      <alignment horizontal="left" vertical="top"/>
      <protection locked="0"/>
    </xf>
    <xf numFmtId="164" fontId="3" fillId="0" borderId="44" xfId="1" applyNumberFormat="1" applyFont="1" applyFill="1" applyBorder="1" applyAlignment="1" applyProtection="1">
      <alignment horizontal="left" vertical="top"/>
      <protection locked="0"/>
    </xf>
    <xf numFmtId="9" fontId="2" fillId="0" borderId="0" xfId="3" applyFont="1" applyFill="1" applyBorder="1" applyAlignment="1" applyProtection="1">
      <alignment horizontal="center" vertical="center"/>
      <protection locked="0"/>
    </xf>
    <xf numFmtId="9" fontId="2" fillId="0" borderId="22" xfId="3" applyFont="1" applyFill="1" applyBorder="1" applyAlignment="1" applyProtection="1">
      <alignment horizontal="center" vertical="center"/>
      <protection locked="0"/>
    </xf>
    <xf numFmtId="164" fontId="3" fillId="2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31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8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32" xfId="1" applyNumberFormat="1" applyFont="1" applyFill="1" applyBorder="1" applyAlignment="1" applyProtection="1">
      <alignment horizontal="left" vertical="top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/>
      <protection locked="0"/>
    </xf>
    <xf numFmtId="164" fontId="8" fillId="0" borderId="32" xfId="1" applyNumberFormat="1" applyFont="1" applyFill="1" applyBorder="1" applyAlignment="1" applyProtection="1">
      <alignment horizontal="center" vertical="center"/>
      <protection locked="0"/>
    </xf>
    <xf numFmtId="164" fontId="2" fillId="0" borderId="39" xfId="1" applyNumberFormat="1" applyFont="1" applyBorder="1" applyAlignment="1" applyProtection="1">
      <alignment horizontal="center" vertical="center"/>
      <protection locked="0"/>
    </xf>
    <xf numFmtId="164" fontId="2" fillId="0" borderId="40" xfId="1" applyNumberFormat="1" applyFont="1" applyBorder="1" applyAlignment="1" applyProtection="1">
      <alignment horizontal="center" vertical="center"/>
      <protection locked="0"/>
    </xf>
    <xf numFmtId="164" fontId="2" fillId="2" borderId="19" xfId="1" applyNumberFormat="1" applyFont="1" applyFill="1" applyBorder="1" applyAlignment="1" applyProtection="1">
      <alignment horizontal="left" vertical="top" wrapText="1"/>
      <protection locked="0"/>
    </xf>
    <xf numFmtId="164" fontId="2" fillId="2" borderId="0" xfId="1" applyNumberFormat="1" applyFont="1" applyFill="1" applyBorder="1" applyAlignment="1" applyProtection="1">
      <alignment horizontal="left" vertical="top" wrapText="1"/>
      <protection locked="0"/>
    </xf>
    <xf numFmtId="164" fontId="2" fillId="2" borderId="20" xfId="1" applyNumberFormat="1" applyFont="1" applyFill="1" applyBorder="1" applyAlignment="1" applyProtection="1">
      <alignment horizontal="left" vertical="top" wrapText="1"/>
      <protection locked="0"/>
    </xf>
    <xf numFmtId="164" fontId="2" fillId="2" borderId="36" xfId="1" applyNumberFormat="1" applyFont="1" applyFill="1" applyBorder="1" applyAlignment="1" applyProtection="1">
      <alignment horizontal="left" vertical="top" wrapText="1"/>
      <protection locked="0"/>
    </xf>
    <xf numFmtId="164" fontId="2" fillId="2" borderId="37" xfId="1" applyNumberFormat="1" applyFont="1" applyFill="1" applyBorder="1" applyAlignment="1" applyProtection="1">
      <alignment horizontal="left" vertical="top" wrapText="1"/>
      <protection locked="0"/>
    </xf>
    <xf numFmtId="164" fontId="2" fillId="0" borderId="15" xfId="1" applyNumberFormat="1" applyFont="1" applyBorder="1" applyAlignment="1" applyProtection="1">
      <alignment horizontal="center" vertical="center"/>
      <protection locked="0"/>
    </xf>
    <xf numFmtId="164" fontId="2" fillId="0" borderId="14" xfId="1" applyNumberFormat="1" applyFont="1" applyBorder="1" applyAlignment="1" applyProtection="1">
      <alignment horizontal="center" vertical="center"/>
      <protection locked="0"/>
    </xf>
    <xf numFmtId="164" fontId="2" fillId="0" borderId="9" xfId="1" applyNumberFormat="1" applyFont="1" applyBorder="1" applyAlignment="1" applyProtection="1">
      <alignment horizontal="center" vertical="center"/>
      <protection locked="0"/>
    </xf>
    <xf numFmtId="164" fontId="2" fillId="0" borderId="32" xfId="1" applyNumberFormat="1" applyFont="1" applyBorder="1" applyAlignment="1" applyProtection="1">
      <alignment horizontal="center" vertical="center"/>
      <protection locked="0"/>
    </xf>
    <xf numFmtId="164" fontId="8" fillId="0" borderId="16" xfId="4" applyNumberFormat="1" applyFont="1" applyFill="1" applyBorder="1" applyAlignment="1" applyProtection="1">
      <alignment horizontal="center"/>
      <protection locked="0"/>
    </xf>
    <xf numFmtId="164" fontId="8" fillId="0" borderId="33" xfId="4" applyNumberFormat="1" applyFont="1" applyFill="1" applyBorder="1" applyAlignment="1" applyProtection="1">
      <alignment horizontal="center"/>
      <protection locked="0"/>
    </xf>
    <xf numFmtId="164" fontId="2" fillId="0" borderId="8" xfId="1" applyNumberFormat="1" applyFont="1" applyBorder="1" applyAlignment="1" applyProtection="1">
      <alignment horizontal="left"/>
      <protection locked="0"/>
    </xf>
    <xf numFmtId="164" fontId="2" fillId="0" borderId="32" xfId="1" applyNumberFormat="1" applyFont="1" applyBorder="1" applyAlignment="1" applyProtection="1">
      <alignment horizontal="left"/>
      <protection locked="0"/>
    </xf>
    <xf numFmtId="9" fontId="8" fillId="0" borderId="16" xfId="4" applyNumberFormat="1" applyFont="1" applyFill="1" applyBorder="1" applyAlignment="1" applyProtection="1">
      <alignment horizontal="center"/>
      <protection locked="0"/>
    </xf>
    <xf numFmtId="9" fontId="8" fillId="0" borderId="33" xfId="4" applyNumberFormat="1" applyFont="1" applyFill="1" applyBorder="1" applyAlignment="1" applyProtection="1">
      <alignment horizontal="center"/>
      <protection locked="0"/>
    </xf>
    <xf numFmtId="164" fontId="8" fillId="0" borderId="16" xfId="2" applyNumberFormat="1" applyFont="1" applyFill="1" applyBorder="1" applyAlignment="1" applyProtection="1">
      <alignment horizontal="center"/>
      <protection locked="0"/>
    </xf>
    <xf numFmtId="164" fontId="8" fillId="0" borderId="33" xfId="2" applyNumberFormat="1" applyFont="1" applyFill="1" applyBorder="1" applyAlignment="1" applyProtection="1">
      <alignment horizontal="center"/>
      <protection locked="0"/>
    </xf>
    <xf numFmtId="164" fontId="2" fillId="0" borderId="8" xfId="2" applyNumberFormat="1" applyFont="1" applyBorder="1" applyAlignment="1" applyProtection="1">
      <alignment horizontal="left"/>
      <protection locked="0"/>
    </xf>
    <xf numFmtId="164" fontId="2" fillId="0" borderId="32" xfId="2" applyNumberFormat="1" applyFont="1" applyBorder="1" applyAlignment="1" applyProtection="1">
      <alignment horizontal="left"/>
      <protection locked="0"/>
    </xf>
    <xf numFmtId="9" fontId="8" fillId="0" borderId="16" xfId="2" applyNumberFormat="1" applyFont="1" applyFill="1" applyBorder="1" applyAlignment="1" applyProtection="1">
      <alignment horizontal="center"/>
      <protection locked="0"/>
    </xf>
    <xf numFmtId="9" fontId="8" fillId="0" borderId="33" xfId="2" applyNumberFormat="1" applyFont="1" applyFill="1" applyBorder="1" applyAlignment="1" applyProtection="1">
      <alignment horizontal="center"/>
      <protection locked="0"/>
    </xf>
    <xf numFmtId="164" fontId="2" fillId="0" borderId="39" xfId="2" applyNumberFormat="1" applyFont="1" applyBorder="1" applyAlignment="1" applyProtection="1">
      <alignment horizontal="center" vertical="center"/>
      <protection locked="0"/>
    </xf>
    <xf numFmtId="164" fontId="2" fillId="0" borderId="40" xfId="2" applyNumberFormat="1" applyFont="1" applyBorder="1" applyAlignment="1" applyProtection="1">
      <alignment horizontal="center" vertical="center"/>
      <protection locked="0"/>
    </xf>
  </cellXfs>
  <cellStyles count="5">
    <cellStyle name="Normal" xfId="0" builtinId="0"/>
    <cellStyle name="Prozent 2" xfId="3"/>
    <cellStyle name="Standard 2" xfId="2"/>
    <cellStyle name="Standard 3" xfId="4"/>
    <cellStyle name="Standard_Abrechnungsformular-fr" xfId="1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121"/>
  <sheetViews>
    <sheetView showGridLines="0" showZeros="0" zoomScale="60" zoomScaleNormal="60" workbookViewId="0">
      <selection activeCell="I81" sqref="I81:J81"/>
    </sheetView>
  </sheetViews>
  <sheetFormatPr baseColWidth="10" defaultColWidth="12.5703125" defaultRowHeight="18" x14ac:dyDescent="0.25"/>
  <cols>
    <col min="1" max="1" width="25.42578125" style="51" customWidth="1"/>
    <col min="2" max="2" width="43.7109375" style="51" customWidth="1"/>
    <col min="3" max="3" width="13.85546875" style="51" customWidth="1"/>
    <col min="4" max="4" width="12.5703125" style="51"/>
    <col min="5" max="5" width="11.140625" style="51" customWidth="1"/>
    <col min="6" max="6" width="15.42578125" style="51" customWidth="1"/>
    <col min="7" max="7" width="66.85546875" style="51" customWidth="1"/>
    <col min="8" max="8" width="11.28515625" style="51" customWidth="1"/>
    <col min="9" max="9" width="12.5703125" style="51"/>
    <col min="10" max="10" width="11.140625" style="51" customWidth="1"/>
    <col min="11" max="11" width="16.42578125" style="51" customWidth="1"/>
    <col min="12" max="16384" width="12.5703125" style="51"/>
  </cols>
  <sheetData>
    <row r="1" spans="1:19" ht="23.25" customHeight="1" x14ac:dyDescent="0.25">
      <c r="A1" s="270" t="s">
        <v>308</v>
      </c>
      <c r="B1" s="124" t="s">
        <v>307</v>
      </c>
      <c r="C1" s="272"/>
      <c r="D1" s="273"/>
      <c r="E1" s="274" t="s">
        <v>1</v>
      </c>
      <c r="F1" s="275" t="s">
        <v>1</v>
      </c>
      <c r="G1" s="278"/>
      <c r="H1" s="274" t="s">
        <v>138</v>
      </c>
      <c r="I1" s="275"/>
      <c r="J1" s="280"/>
      <c r="K1" s="281"/>
      <c r="L1" s="50"/>
    </row>
    <row r="2" spans="1:19" ht="23.25" customHeight="1" x14ac:dyDescent="0.25">
      <c r="A2" s="271"/>
      <c r="B2" s="125" t="s">
        <v>306</v>
      </c>
      <c r="C2" s="284"/>
      <c r="D2" s="285"/>
      <c r="E2" s="276"/>
      <c r="F2" s="277"/>
      <c r="G2" s="279"/>
      <c r="H2" s="276"/>
      <c r="I2" s="277"/>
      <c r="J2" s="282"/>
      <c r="K2" s="283"/>
      <c r="L2" s="50"/>
    </row>
    <row r="3" spans="1:19" ht="23.25" customHeight="1" x14ac:dyDescent="0.25">
      <c r="A3" s="126"/>
      <c r="B3" s="127"/>
      <c r="C3" s="286"/>
      <c r="D3" s="287"/>
      <c r="E3" s="288" t="s">
        <v>139</v>
      </c>
      <c r="F3" s="289"/>
      <c r="G3" s="290"/>
      <c r="H3" s="292" t="s">
        <v>140</v>
      </c>
      <c r="I3" s="293"/>
      <c r="J3" s="293"/>
      <c r="K3" s="294"/>
      <c r="L3" s="50"/>
    </row>
    <row r="4" spans="1:19" ht="23.25" customHeight="1" x14ac:dyDescent="0.3">
      <c r="A4" s="298"/>
      <c r="B4" s="299"/>
      <c r="C4" s="300"/>
      <c r="D4" s="301"/>
      <c r="E4" s="302" t="s">
        <v>141</v>
      </c>
      <c r="F4" s="303"/>
      <c r="G4" s="291"/>
      <c r="H4" s="295"/>
      <c r="I4" s="296"/>
      <c r="J4" s="296"/>
      <c r="K4" s="297"/>
      <c r="L4" s="50"/>
    </row>
    <row r="5" spans="1:19" ht="23.25" customHeight="1" x14ac:dyDescent="0.25">
      <c r="A5" s="128"/>
      <c r="B5" s="129"/>
      <c r="C5" s="304"/>
      <c r="D5" s="305"/>
      <c r="E5" s="52" t="s">
        <v>142</v>
      </c>
      <c r="F5" s="53"/>
      <c r="G5" s="291"/>
      <c r="H5" s="306"/>
      <c r="I5" s="307"/>
      <c r="J5" s="307"/>
      <c r="K5" s="308"/>
      <c r="L5" s="50"/>
    </row>
    <row r="6" spans="1:19" ht="23.25" customHeight="1" x14ac:dyDescent="0.25">
      <c r="A6" s="130"/>
      <c r="B6" s="129"/>
      <c r="C6" s="304"/>
      <c r="D6" s="305"/>
      <c r="E6" s="52" t="s">
        <v>143</v>
      </c>
      <c r="F6" s="3">
        <v>1</v>
      </c>
      <c r="G6" s="291"/>
      <c r="H6" s="306"/>
      <c r="I6" s="307"/>
      <c r="J6" s="307"/>
      <c r="K6" s="308"/>
      <c r="L6" s="50"/>
    </row>
    <row r="7" spans="1:19" ht="23.25" customHeight="1" x14ac:dyDescent="0.25">
      <c r="A7" s="130"/>
      <c r="B7" s="129"/>
      <c r="C7" s="304"/>
      <c r="D7" s="305"/>
      <c r="E7" s="52" t="s">
        <v>144</v>
      </c>
      <c r="F7" s="4">
        <v>0.08</v>
      </c>
      <c r="G7" s="291"/>
      <c r="H7" s="306"/>
      <c r="I7" s="307"/>
      <c r="J7" s="307"/>
      <c r="K7" s="308"/>
      <c r="L7" s="50"/>
    </row>
    <row r="8" spans="1:19" ht="23.25" customHeight="1" x14ac:dyDescent="0.25">
      <c r="A8" s="131"/>
      <c r="B8" s="132"/>
      <c r="C8" s="313"/>
      <c r="D8" s="314"/>
      <c r="E8" s="54" t="s">
        <v>304</v>
      </c>
      <c r="F8" s="5">
        <v>1</v>
      </c>
      <c r="G8" s="312"/>
      <c r="H8" s="309"/>
      <c r="I8" s="310"/>
      <c r="J8" s="310"/>
      <c r="K8" s="311"/>
      <c r="L8" s="50"/>
    </row>
    <row r="9" spans="1:19" s="56" customFormat="1" ht="23.25" customHeight="1" x14ac:dyDescent="0.3">
      <c r="A9" s="133" t="s">
        <v>145</v>
      </c>
      <c r="B9" s="317" t="s">
        <v>146</v>
      </c>
      <c r="C9" s="318"/>
      <c r="D9" s="318"/>
      <c r="E9" s="317"/>
      <c r="F9" s="317"/>
      <c r="G9" s="317"/>
      <c r="H9" s="317"/>
      <c r="I9" s="317"/>
      <c r="J9" s="317"/>
      <c r="K9" s="319"/>
      <c r="L9" s="55"/>
      <c r="M9" s="51"/>
      <c r="N9" s="51"/>
      <c r="O9" s="51"/>
      <c r="P9" s="51"/>
      <c r="Q9" s="51"/>
      <c r="R9" s="51"/>
    </row>
    <row r="10" spans="1:19" s="56" customFormat="1" ht="23.25" customHeight="1" thickBot="1" x14ac:dyDescent="0.3">
      <c r="A10" s="134"/>
      <c r="B10" s="320"/>
      <c r="C10" s="320"/>
      <c r="D10" s="320"/>
      <c r="E10" s="320"/>
      <c r="F10" s="320"/>
      <c r="G10" s="320"/>
      <c r="H10" s="320"/>
      <c r="I10" s="320"/>
      <c r="J10" s="320"/>
      <c r="K10" s="321"/>
      <c r="L10" s="55"/>
      <c r="M10" s="51"/>
      <c r="N10" s="51"/>
      <c r="O10" s="51"/>
      <c r="P10" s="51"/>
      <c r="Q10" s="51"/>
      <c r="R10" s="51"/>
    </row>
    <row r="11" spans="1:19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50"/>
      <c r="S11" s="57"/>
    </row>
    <row r="12" spans="1:19" s="57" customFormat="1" ht="23.25" customHeight="1" x14ac:dyDescent="0.25">
      <c r="A12" s="322" t="s">
        <v>10</v>
      </c>
      <c r="B12" s="323"/>
      <c r="C12" s="315" t="s">
        <v>147</v>
      </c>
      <c r="D12" s="315" t="s">
        <v>148</v>
      </c>
      <c r="E12" s="322" t="s">
        <v>149</v>
      </c>
      <c r="F12" s="322" t="s">
        <v>150</v>
      </c>
      <c r="G12" s="322" t="s">
        <v>151</v>
      </c>
      <c r="H12" s="315" t="s">
        <v>147</v>
      </c>
      <c r="I12" s="315" t="s">
        <v>148</v>
      </c>
      <c r="J12" s="322" t="s">
        <v>149</v>
      </c>
      <c r="K12" s="315" t="s">
        <v>150</v>
      </c>
      <c r="L12" s="58"/>
    </row>
    <row r="13" spans="1:19" s="57" customFormat="1" ht="23.25" customHeight="1" x14ac:dyDescent="0.25">
      <c r="A13" s="324"/>
      <c r="B13" s="325"/>
      <c r="C13" s="316"/>
      <c r="D13" s="316"/>
      <c r="E13" s="324"/>
      <c r="F13" s="324"/>
      <c r="G13" s="324"/>
      <c r="H13" s="316"/>
      <c r="I13" s="316"/>
      <c r="J13" s="324"/>
      <c r="K13" s="316"/>
      <c r="L13" s="58"/>
    </row>
    <row r="14" spans="1:19" ht="23.25" customHeight="1" x14ac:dyDescent="0.25">
      <c r="A14" s="135" t="s">
        <v>152</v>
      </c>
      <c r="B14" s="59"/>
      <c r="C14" s="136"/>
      <c r="D14" s="59"/>
      <c r="E14" s="59"/>
      <c r="F14" s="60"/>
      <c r="G14" s="137" t="s">
        <v>153</v>
      </c>
      <c r="H14" s="59"/>
      <c r="I14" s="59"/>
      <c r="J14" s="59"/>
      <c r="K14" s="60">
        <f>I14*J14</f>
        <v>0</v>
      </c>
      <c r="L14" s="50"/>
    </row>
    <row r="15" spans="1:19" ht="23.25" customHeight="1" x14ac:dyDescent="0.25">
      <c r="A15" s="61" t="s">
        <v>154</v>
      </c>
      <c r="B15" s="62"/>
      <c r="C15" s="63" t="s">
        <v>155</v>
      </c>
      <c r="D15" s="64">
        <v>480</v>
      </c>
      <c r="E15" s="65"/>
      <c r="F15" s="66">
        <f>D15*E15</f>
        <v>0</v>
      </c>
      <c r="G15" s="138" t="s">
        <v>156</v>
      </c>
      <c r="H15" s="139"/>
      <c r="I15" s="139"/>
      <c r="J15" s="139"/>
      <c r="K15" s="140">
        <f>I15*J15</f>
        <v>0</v>
      </c>
      <c r="L15" s="50"/>
    </row>
    <row r="16" spans="1:19" ht="23.25" customHeight="1" x14ac:dyDescent="0.25">
      <c r="A16" s="67" t="s">
        <v>157</v>
      </c>
      <c r="B16" s="68"/>
      <c r="C16" s="69" t="s">
        <v>155</v>
      </c>
      <c r="D16" s="70">
        <v>410</v>
      </c>
      <c r="E16" s="65"/>
      <c r="F16" s="71">
        <f t="shared" ref="F16:F27" si="0">D16*E16</f>
        <v>0</v>
      </c>
      <c r="G16" s="61" t="s">
        <v>158</v>
      </c>
      <c r="H16" s="63" t="s">
        <v>159</v>
      </c>
      <c r="I16" s="64">
        <v>20</v>
      </c>
      <c r="J16" s="65"/>
      <c r="K16" s="66">
        <f>I16*J16</f>
        <v>0</v>
      </c>
      <c r="L16" s="50"/>
    </row>
    <row r="17" spans="1:12" ht="23.25" customHeight="1" x14ac:dyDescent="0.25">
      <c r="A17" s="67" t="s">
        <v>160</v>
      </c>
      <c r="B17" s="72"/>
      <c r="C17" s="69" t="s">
        <v>155</v>
      </c>
      <c r="D17" s="70">
        <v>240</v>
      </c>
      <c r="E17" s="65"/>
      <c r="F17" s="71">
        <f t="shared" si="0"/>
        <v>0</v>
      </c>
      <c r="G17" s="61" t="s">
        <v>161</v>
      </c>
      <c r="H17" s="63" t="s">
        <v>159</v>
      </c>
      <c r="I17" s="64">
        <v>20</v>
      </c>
      <c r="J17" s="65"/>
      <c r="K17" s="66">
        <f t="shared" ref="K17:K26" si="1">I17*J17</f>
        <v>0</v>
      </c>
      <c r="L17" s="50"/>
    </row>
    <row r="18" spans="1:12" ht="23.25" customHeight="1" x14ac:dyDescent="0.25">
      <c r="A18" s="67" t="s">
        <v>162</v>
      </c>
      <c r="B18" s="72"/>
      <c r="C18" s="69" t="s">
        <v>163</v>
      </c>
      <c r="D18" s="70">
        <v>10</v>
      </c>
      <c r="E18" s="65"/>
      <c r="F18" s="71">
        <f t="shared" si="0"/>
        <v>0</v>
      </c>
      <c r="G18" s="61" t="s">
        <v>164</v>
      </c>
      <c r="H18" s="63" t="s">
        <v>159</v>
      </c>
      <c r="I18" s="64">
        <v>24</v>
      </c>
      <c r="J18" s="65"/>
      <c r="K18" s="66">
        <f t="shared" si="1"/>
        <v>0</v>
      </c>
      <c r="L18" s="50"/>
    </row>
    <row r="19" spans="1:12" ht="23.25" customHeight="1" x14ac:dyDescent="0.25">
      <c r="A19" s="73" t="s">
        <v>165</v>
      </c>
      <c r="B19" s="72"/>
      <c r="C19" s="69" t="s">
        <v>155</v>
      </c>
      <c r="D19" s="70">
        <v>194</v>
      </c>
      <c r="E19" s="65"/>
      <c r="F19" s="71">
        <f t="shared" si="0"/>
        <v>0</v>
      </c>
      <c r="G19" s="67" t="s">
        <v>166</v>
      </c>
      <c r="H19" s="69" t="s">
        <v>159</v>
      </c>
      <c r="I19" s="70">
        <v>17</v>
      </c>
      <c r="J19" s="65"/>
      <c r="K19" s="71">
        <f t="shared" si="1"/>
        <v>0</v>
      </c>
      <c r="L19" s="50"/>
    </row>
    <row r="20" spans="1:12" ht="23.25" customHeight="1" x14ac:dyDescent="0.25">
      <c r="A20" s="67" t="s">
        <v>167</v>
      </c>
      <c r="B20" s="72"/>
      <c r="C20" s="69" t="s">
        <v>155</v>
      </c>
      <c r="D20" s="70">
        <v>97</v>
      </c>
      <c r="E20" s="65"/>
      <c r="F20" s="71">
        <f t="shared" si="0"/>
        <v>0</v>
      </c>
      <c r="G20" s="73" t="s">
        <v>168</v>
      </c>
      <c r="H20" s="69" t="s">
        <v>159</v>
      </c>
      <c r="I20" s="70">
        <v>10</v>
      </c>
      <c r="J20" s="65"/>
      <c r="K20" s="71">
        <f t="shared" si="1"/>
        <v>0</v>
      </c>
      <c r="L20" s="50"/>
    </row>
    <row r="21" spans="1:12" ht="23.25" customHeight="1" x14ac:dyDescent="0.25">
      <c r="A21" s="67" t="s">
        <v>169</v>
      </c>
      <c r="B21" s="72"/>
      <c r="C21" s="69" t="s">
        <v>163</v>
      </c>
      <c r="D21" s="70">
        <v>19</v>
      </c>
      <c r="E21" s="65"/>
      <c r="F21" s="71">
        <f t="shared" si="0"/>
        <v>0</v>
      </c>
      <c r="G21" s="73" t="s">
        <v>170</v>
      </c>
      <c r="H21" s="69" t="s">
        <v>159</v>
      </c>
      <c r="I21" s="70">
        <v>74</v>
      </c>
      <c r="J21" s="65"/>
      <c r="K21" s="71">
        <f t="shared" si="1"/>
        <v>0</v>
      </c>
      <c r="L21" s="50"/>
    </row>
    <row r="22" spans="1:12" ht="23.25" customHeight="1" x14ac:dyDescent="0.25">
      <c r="A22" s="73" t="s">
        <v>171</v>
      </c>
      <c r="B22" s="72"/>
      <c r="C22" s="69" t="s">
        <v>155</v>
      </c>
      <c r="D22" s="70">
        <v>240</v>
      </c>
      <c r="E22" s="65"/>
      <c r="F22" s="71">
        <f t="shared" si="0"/>
        <v>0</v>
      </c>
      <c r="G22" s="73" t="s">
        <v>172</v>
      </c>
      <c r="H22" s="69" t="s">
        <v>159</v>
      </c>
      <c r="I22" s="70">
        <v>74</v>
      </c>
      <c r="J22" s="65"/>
      <c r="K22" s="71">
        <f t="shared" si="1"/>
        <v>0</v>
      </c>
      <c r="L22" s="50"/>
    </row>
    <row r="23" spans="1:12" ht="23.25" customHeight="1" x14ac:dyDescent="0.25">
      <c r="A23" s="67" t="s">
        <v>173</v>
      </c>
      <c r="B23" s="72"/>
      <c r="C23" s="69" t="s">
        <v>155</v>
      </c>
      <c r="D23" s="70">
        <v>120</v>
      </c>
      <c r="E23" s="65"/>
      <c r="F23" s="71">
        <f t="shared" si="0"/>
        <v>0</v>
      </c>
      <c r="G23" s="73" t="s">
        <v>174</v>
      </c>
      <c r="H23" s="69" t="s">
        <v>159</v>
      </c>
      <c r="I23" s="70">
        <v>56</v>
      </c>
      <c r="J23" s="65"/>
      <c r="K23" s="71">
        <f>I23*J23</f>
        <v>0</v>
      </c>
      <c r="L23" s="50"/>
    </row>
    <row r="24" spans="1:12" ht="23.25" customHeight="1" x14ac:dyDescent="0.25">
      <c r="A24" s="67" t="s">
        <v>175</v>
      </c>
      <c r="B24" s="72"/>
      <c r="C24" s="69" t="s">
        <v>163</v>
      </c>
      <c r="D24" s="70">
        <v>24</v>
      </c>
      <c r="E24" s="65"/>
      <c r="F24" s="71">
        <f t="shared" si="0"/>
        <v>0</v>
      </c>
      <c r="G24" s="73" t="s">
        <v>176</v>
      </c>
      <c r="H24" s="69" t="s">
        <v>159</v>
      </c>
      <c r="I24" s="70">
        <v>79</v>
      </c>
      <c r="J24" s="65"/>
      <c r="K24" s="71">
        <f t="shared" si="1"/>
        <v>0</v>
      </c>
      <c r="L24" s="50"/>
    </row>
    <row r="25" spans="1:12" ht="23.25" customHeight="1" x14ac:dyDescent="0.25">
      <c r="A25" s="73" t="s">
        <v>177</v>
      </c>
      <c r="B25" s="72"/>
      <c r="C25" s="69" t="s">
        <v>155</v>
      </c>
      <c r="D25" s="70">
        <v>225</v>
      </c>
      <c r="E25" s="65"/>
      <c r="F25" s="71">
        <f t="shared" si="0"/>
        <v>0</v>
      </c>
      <c r="G25" s="73" t="s">
        <v>178</v>
      </c>
      <c r="H25" s="69" t="s">
        <v>159</v>
      </c>
      <c r="I25" s="70">
        <v>28</v>
      </c>
      <c r="J25" s="65"/>
      <c r="K25" s="71">
        <f t="shared" si="1"/>
        <v>0</v>
      </c>
      <c r="L25" s="50"/>
    </row>
    <row r="26" spans="1:12" ht="23.25" customHeight="1" x14ac:dyDescent="0.25">
      <c r="A26" s="67" t="s">
        <v>179</v>
      </c>
      <c r="B26" s="72"/>
      <c r="C26" s="69" t="s">
        <v>155</v>
      </c>
      <c r="D26" s="70">
        <v>113</v>
      </c>
      <c r="E26" s="65"/>
      <c r="F26" s="71">
        <f t="shared" si="0"/>
        <v>0</v>
      </c>
      <c r="G26" s="74" t="s">
        <v>180</v>
      </c>
      <c r="H26" s="69" t="s">
        <v>159</v>
      </c>
      <c r="I26" s="75">
        <v>16</v>
      </c>
      <c r="J26" s="76"/>
      <c r="K26" s="71">
        <f t="shared" si="1"/>
        <v>0</v>
      </c>
      <c r="L26" s="50"/>
    </row>
    <row r="27" spans="1:12" ht="23.25" customHeight="1" x14ac:dyDescent="0.25">
      <c r="A27" s="61" t="s">
        <v>181</v>
      </c>
      <c r="B27" s="62"/>
      <c r="C27" s="63" t="s">
        <v>155</v>
      </c>
      <c r="D27" s="77"/>
      <c r="E27" s="65"/>
      <c r="F27" s="66">
        <f t="shared" si="0"/>
        <v>0</v>
      </c>
      <c r="G27" s="141" t="s">
        <v>182</v>
      </c>
      <c r="H27" s="142"/>
      <c r="I27" s="142"/>
      <c r="J27" s="143"/>
      <c r="K27" s="60"/>
      <c r="L27" s="50"/>
    </row>
    <row r="28" spans="1:12" ht="23.25" customHeight="1" x14ac:dyDescent="0.25">
      <c r="A28" s="144" t="s">
        <v>183</v>
      </c>
      <c r="B28" s="145"/>
      <c r="C28" s="145"/>
      <c r="D28" s="145"/>
      <c r="E28" s="146"/>
      <c r="F28" s="147"/>
      <c r="G28" s="61" t="s">
        <v>184</v>
      </c>
      <c r="H28" s="63" t="s">
        <v>185</v>
      </c>
      <c r="I28" s="78">
        <v>5</v>
      </c>
      <c r="J28" s="65"/>
      <c r="K28" s="66">
        <f>I28*J28</f>
        <v>0</v>
      </c>
      <c r="L28" s="50"/>
    </row>
    <row r="29" spans="1:12" ht="23.25" customHeight="1" x14ac:dyDescent="0.25">
      <c r="A29" s="148" t="s">
        <v>186</v>
      </c>
      <c r="B29" s="142"/>
      <c r="C29" s="142"/>
      <c r="D29" s="142"/>
      <c r="E29" s="143"/>
      <c r="F29" s="59"/>
      <c r="G29" s="61" t="s">
        <v>187</v>
      </c>
      <c r="H29" s="63" t="s">
        <v>185</v>
      </c>
      <c r="I29" s="64">
        <v>29</v>
      </c>
      <c r="J29" s="65"/>
      <c r="K29" s="66">
        <f t="shared" ref="K29:K47" si="2">I29*J29</f>
        <v>0</v>
      </c>
      <c r="L29" s="50"/>
    </row>
    <row r="30" spans="1:12" ht="23.25" customHeight="1" x14ac:dyDescent="0.25">
      <c r="A30" s="61" t="s">
        <v>188</v>
      </c>
      <c r="B30" s="62"/>
      <c r="C30" s="63" t="s">
        <v>159</v>
      </c>
      <c r="D30" s="64">
        <v>22</v>
      </c>
      <c r="E30" s="65"/>
      <c r="F30" s="66">
        <f>D30*E30</f>
        <v>0</v>
      </c>
      <c r="G30" s="67" t="s">
        <v>189</v>
      </c>
      <c r="H30" s="69" t="s">
        <v>185</v>
      </c>
      <c r="I30" s="70">
        <v>17</v>
      </c>
      <c r="J30" s="65"/>
      <c r="K30" s="71">
        <f t="shared" si="2"/>
        <v>0</v>
      </c>
    </row>
    <row r="31" spans="1:12" ht="23.25" customHeight="1" x14ac:dyDescent="0.25">
      <c r="A31" s="61" t="s">
        <v>190</v>
      </c>
      <c r="B31" s="62"/>
      <c r="C31" s="63" t="s">
        <v>159</v>
      </c>
      <c r="D31" s="64">
        <v>44</v>
      </c>
      <c r="E31" s="65"/>
      <c r="F31" s="66">
        <f>D31*E31</f>
        <v>0</v>
      </c>
      <c r="G31" s="61" t="s">
        <v>191</v>
      </c>
      <c r="H31" s="63" t="s">
        <v>185</v>
      </c>
      <c r="I31" s="78">
        <v>14</v>
      </c>
      <c r="J31" s="65"/>
      <c r="K31" s="66">
        <f t="shared" si="2"/>
        <v>0</v>
      </c>
    </row>
    <row r="32" spans="1:12" ht="23.25" customHeight="1" x14ac:dyDescent="0.25">
      <c r="A32" s="61" t="s">
        <v>192</v>
      </c>
      <c r="B32" s="62"/>
      <c r="C32" s="63" t="s">
        <v>159</v>
      </c>
      <c r="D32" s="64">
        <v>86</v>
      </c>
      <c r="E32" s="65"/>
      <c r="F32" s="66">
        <f>D32*E32</f>
        <v>0</v>
      </c>
      <c r="G32" s="61" t="s">
        <v>193</v>
      </c>
      <c r="H32" s="63" t="s">
        <v>185</v>
      </c>
      <c r="I32" s="78">
        <v>17</v>
      </c>
      <c r="J32" s="65"/>
      <c r="K32" s="66">
        <f t="shared" si="2"/>
        <v>0</v>
      </c>
    </row>
    <row r="33" spans="1:11" ht="23.25" customHeight="1" x14ac:dyDescent="0.25">
      <c r="A33" s="61" t="s">
        <v>194</v>
      </c>
      <c r="B33" s="62"/>
      <c r="C33" s="63" t="s">
        <v>159</v>
      </c>
      <c r="D33" s="64">
        <v>69</v>
      </c>
      <c r="E33" s="65"/>
      <c r="F33" s="66">
        <f>D33*E33</f>
        <v>0</v>
      </c>
      <c r="G33" s="61" t="s">
        <v>195</v>
      </c>
      <c r="H33" s="63" t="s">
        <v>185</v>
      </c>
      <c r="I33" s="78">
        <v>7</v>
      </c>
      <c r="J33" s="65"/>
      <c r="K33" s="66">
        <f t="shared" si="2"/>
        <v>0</v>
      </c>
    </row>
    <row r="34" spans="1:11" ht="23.25" customHeight="1" x14ac:dyDescent="0.25">
      <c r="A34" s="61" t="s">
        <v>196</v>
      </c>
      <c r="B34" s="62"/>
      <c r="C34" s="63" t="s">
        <v>159</v>
      </c>
      <c r="D34" s="64">
        <v>35</v>
      </c>
      <c r="E34" s="65"/>
      <c r="F34" s="66">
        <f>D34*E34</f>
        <v>0</v>
      </c>
      <c r="G34" s="61" t="s">
        <v>197</v>
      </c>
      <c r="H34" s="63" t="s">
        <v>185</v>
      </c>
      <c r="I34" s="64">
        <v>12</v>
      </c>
      <c r="J34" s="65"/>
      <c r="K34" s="66">
        <f t="shared" si="2"/>
        <v>0</v>
      </c>
    </row>
    <row r="35" spans="1:11" ht="23.25" customHeight="1" x14ac:dyDescent="0.25">
      <c r="A35" s="149" t="s">
        <v>198</v>
      </c>
      <c r="B35" s="142"/>
      <c r="C35" s="142"/>
      <c r="D35" s="142"/>
      <c r="E35" s="143"/>
      <c r="F35" s="60"/>
      <c r="G35" s="61" t="s">
        <v>199</v>
      </c>
      <c r="H35" s="63" t="s">
        <v>51</v>
      </c>
      <c r="I35" s="64">
        <v>27</v>
      </c>
      <c r="J35" s="65"/>
      <c r="K35" s="66">
        <f t="shared" si="2"/>
        <v>0</v>
      </c>
    </row>
    <row r="36" spans="1:11" ht="23.25" customHeight="1" x14ac:dyDescent="0.25">
      <c r="A36" s="61" t="s">
        <v>200</v>
      </c>
      <c r="B36" s="62"/>
      <c r="C36" s="63" t="s">
        <v>159</v>
      </c>
      <c r="D36" s="64">
        <v>41</v>
      </c>
      <c r="E36" s="65"/>
      <c r="F36" s="66">
        <f>D36*E36</f>
        <v>0</v>
      </c>
      <c r="G36" s="61" t="s">
        <v>201</v>
      </c>
      <c r="H36" s="63" t="s">
        <v>185</v>
      </c>
      <c r="I36" s="64">
        <v>1.7</v>
      </c>
      <c r="J36" s="65"/>
      <c r="K36" s="66">
        <f t="shared" si="2"/>
        <v>0</v>
      </c>
    </row>
    <row r="37" spans="1:11" ht="23.25" customHeight="1" x14ac:dyDescent="0.25">
      <c r="A37" s="61" t="s">
        <v>202</v>
      </c>
      <c r="B37" s="62"/>
      <c r="C37" s="63" t="s">
        <v>159</v>
      </c>
      <c r="D37" s="64">
        <v>69</v>
      </c>
      <c r="E37" s="65"/>
      <c r="F37" s="66">
        <f t="shared" ref="F37:F44" si="3">D37*E37</f>
        <v>0</v>
      </c>
      <c r="G37" s="61" t="s">
        <v>203</v>
      </c>
      <c r="H37" s="63" t="s">
        <v>185</v>
      </c>
      <c r="I37" s="64">
        <v>5</v>
      </c>
      <c r="J37" s="65"/>
      <c r="K37" s="66">
        <f t="shared" si="2"/>
        <v>0</v>
      </c>
    </row>
    <row r="38" spans="1:11" ht="23.25" customHeight="1" x14ac:dyDescent="0.25">
      <c r="A38" s="61" t="s">
        <v>204</v>
      </c>
      <c r="B38" s="62"/>
      <c r="C38" s="63" t="s">
        <v>159</v>
      </c>
      <c r="D38" s="64">
        <v>69</v>
      </c>
      <c r="E38" s="65"/>
      <c r="F38" s="66">
        <f t="shared" si="3"/>
        <v>0</v>
      </c>
      <c r="G38" s="61" t="s">
        <v>205</v>
      </c>
      <c r="H38" s="63" t="s">
        <v>185</v>
      </c>
      <c r="I38" s="64">
        <v>8</v>
      </c>
      <c r="J38" s="65"/>
      <c r="K38" s="66">
        <f t="shared" si="2"/>
        <v>0</v>
      </c>
    </row>
    <row r="39" spans="1:11" ht="23.25" customHeight="1" x14ac:dyDescent="0.25">
      <c r="A39" s="61" t="s">
        <v>206</v>
      </c>
      <c r="B39" s="62"/>
      <c r="C39" s="63" t="s">
        <v>159</v>
      </c>
      <c r="D39" s="64">
        <v>65</v>
      </c>
      <c r="E39" s="65"/>
      <c r="F39" s="66">
        <f t="shared" si="3"/>
        <v>0</v>
      </c>
      <c r="G39" s="61" t="s">
        <v>207</v>
      </c>
      <c r="H39" s="63" t="s">
        <v>208</v>
      </c>
      <c r="I39" s="64">
        <v>6</v>
      </c>
      <c r="J39" s="65"/>
      <c r="K39" s="66">
        <f t="shared" si="2"/>
        <v>0</v>
      </c>
    </row>
    <row r="40" spans="1:11" ht="23.25" customHeight="1" x14ac:dyDescent="0.25">
      <c r="A40" s="61" t="s">
        <v>209</v>
      </c>
      <c r="B40" s="62"/>
      <c r="C40" s="63" t="s">
        <v>159</v>
      </c>
      <c r="D40" s="64">
        <v>102</v>
      </c>
      <c r="E40" s="65"/>
      <c r="F40" s="66">
        <f t="shared" si="3"/>
        <v>0</v>
      </c>
      <c r="G40" s="61" t="s">
        <v>210</v>
      </c>
      <c r="H40" s="63" t="s">
        <v>208</v>
      </c>
      <c r="I40" s="64">
        <v>6</v>
      </c>
      <c r="J40" s="65"/>
      <c r="K40" s="66">
        <f t="shared" si="2"/>
        <v>0</v>
      </c>
    </row>
    <row r="41" spans="1:11" ht="23.25" customHeight="1" x14ac:dyDescent="0.25">
      <c r="A41" s="61" t="s">
        <v>211</v>
      </c>
      <c r="B41" s="62"/>
      <c r="C41" s="63" t="s">
        <v>159</v>
      </c>
      <c r="D41" s="64">
        <v>22</v>
      </c>
      <c r="E41" s="65"/>
      <c r="F41" s="66">
        <f t="shared" si="3"/>
        <v>0</v>
      </c>
      <c r="G41" s="61" t="s">
        <v>212</v>
      </c>
      <c r="H41" s="63" t="s">
        <v>185</v>
      </c>
      <c r="I41" s="64">
        <v>39</v>
      </c>
      <c r="J41" s="65"/>
      <c r="K41" s="66">
        <f t="shared" si="2"/>
        <v>0</v>
      </c>
    </row>
    <row r="42" spans="1:11" ht="23.25" customHeight="1" x14ac:dyDescent="0.25">
      <c r="A42" s="61" t="s">
        <v>213</v>
      </c>
      <c r="B42" s="62"/>
      <c r="C42" s="63" t="s">
        <v>159</v>
      </c>
      <c r="D42" s="64">
        <v>156</v>
      </c>
      <c r="E42" s="65"/>
      <c r="F42" s="66">
        <f t="shared" si="3"/>
        <v>0</v>
      </c>
      <c r="G42" s="67" t="s">
        <v>214</v>
      </c>
      <c r="H42" s="69" t="s">
        <v>185</v>
      </c>
      <c r="I42" s="70">
        <v>27</v>
      </c>
      <c r="J42" s="65"/>
      <c r="K42" s="71">
        <f t="shared" si="2"/>
        <v>0</v>
      </c>
    </row>
    <row r="43" spans="1:11" ht="23.25" customHeight="1" x14ac:dyDescent="0.25">
      <c r="A43" s="61" t="s">
        <v>215</v>
      </c>
      <c r="B43" s="62"/>
      <c r="C43" s="63" t="s">
        <v>159</v>
      </c>
      <c r="D43" s="64">
        <v>87</v>
      </c>
      <c r="E43" s="65"/>
      <c r="F43" s="66">
        <f t="shared" si="3"/>
        <v>0</v>
      </c>
      <c r="G43" s="73" t="s">
        <v>216</v>
      </c>
      <c r="H43" s="69" t="s">
        <v>185</v>
      </c>
      <c r="I43" s="79">
        <v>3</v>
      </c>
      <c r="J43" s="65"/>
      <c r="K43" s="71">
        <f t="shared" si="2"/>
        <v>0</v>
      </c>
    </row>
    <row r="44" spans="1:11" ht="23.25" customHeight="1" x14ac:dyDescent="0.25">
      <c r="A44" s="61" t="s">
        <v>217</v>
      </c>
      <c r="B44" s="62"/>
      <c r="C44" s="63" t="s">
        <v>159</v>
      </c>
      <c r="D44" s="64">
        <v>65</v>
      </c>
      <c r="E44" s="65"/>
      <c r="F44" s="66">
        <f t="shared" si="3"/>
        <v>0</v>
      </c>
      <c r="G44" s="73" t="s">
        <v>218</v>
      </c>
      <c r="H44" s="69" t="s">
        <v>185</v>
      </c>
      <c r="I44" s="70">
        <v>25</v>
      </c>
      <c r="J44" s="65"/>
      <c r="K44" s="71">
        <f t="shared" si="2"/>
        <v>0</v>
      </c>
    </row>
    <row r="45" spans="1:11" ht="23.25" customHeight="1" x14ac:dyDescent="0.25">
      <c r="A45" s="148" t="s">
        <v>219</v>
      </c>
      <c r="B45" s="142"/>
      <c r="C45" s="142"/>
      <c r="D45" s="142"/>
      <c r="E45" s="143"/>
      <c r="F45" s="60"/>
      <c r="G45" s="67" t="s">
        <v>220</v>
      </c>
      <c r="H45" s="69" t="s">
        <v>185</v>
      </c>
      <c r="I45" s="70">
        <v>15</v>
      </c>
      <c r="J45" s="65"/>
      <c r="K45" s="71">
        <f t="shared" si="2"/>
        <v>0</v>
      </c>
    </row>
    <row r="46" spans="1:11" ht="23.25" customHeight="1" x14ac:dyDescent="0.25">
      <c r="A46" s="61" t="s">
        <v>221</v>
      </c>
      <c r="B46" s="62"/>
      <c r="C46" s="63" t="s">
        <v>185</v>
      </c>
      <c r="D46" s="64">
        <v>13</v>
      </c>
      <c r="E46" s="65"/>
      <c r="F46" s="66">
        <f>D46*E46</f>
        <v>0</v>
      </c>
      <c r="G46" s="67" t="s">
        <v>222</v>
      </c>
      <c r="H46" s="69" t="s">
        <v>185</v>
      </c>
      <c r="I46" s="70">
        <v>12</v>
      </c>
      <c r="J46" s="65"/>
      <c r="K46" s="71">
        <f t="shared" si="2"/>
        <v>0</v>
      </c>
    </row>
    <row r="47" spans="1:11" ht="23.25" customHeight="1" x14ac:dyDescent="0.25">
      <c r="A47" s="61" t="s">
        <v>223</v>
      </c>
      <c r="B47" s="62"/>
      <c r="C47" s="63" t="s">
        <v>185</v>
      </c>
      <c r="D47" s="64">
        <v>26</v>
      </c>
      <c r="E47" s="65"/>
      <c r="F47" s="66">
        <f t="shared" ref="F47:F54" si="4">D47*E47</f>
        <v>0</v>
      </c>
      <c r="G47" s="67" t="s">
        <v>224</v>
      </c>
      <c r="H47" s="69" t="s">
        <v>185</v>
      </c>
      <c r="I47" s="70">
        <v>12</v>
      </c>
      <c r="J47" s="65"/>
      <c r="K47" s="71">
        <f t="shared" si="2"/>
        <v>0</v>
      </c>
    </row>
    <row r="48" spans="1:11" ht="23.25" customHeight="1" x14ac:dyDescent="0.25">
      <c r="A48" s="61" t="s">
        <v>225</v>
      </c>
      <c r="B48" s="62"/>
      <c r="C48" s="63" t="s">
        <v>185</v>
      </c>
      <c r="D48" s="64">
        <v>41</v>
      </c>
      <c r="E48" s="65"/>
      <c r="F48" s="66">
        <f t="shared" si="4"/>
        <v>0</v>
      </c>
      <c r="G48" s="141" t="s">
        <v>226</v>
      </c>
      <c r="H48" s="142"/>
      <c r="I48" s="142"/>
      <c r="J48" s="143"/>
      <c r="K48" s="60"/>
    </row>
    <row r="49" spans="1:11" ht="23.25" customHeight="1" x14ac:dyDescent="0.25">
      <c r="A49" s="61" t="s">
        <v>227</v>
      </c>
      <c r="B49" s="62"/>
      <c r="C49" s="63" t="s">
        <v>185</v>
      </c>
      <c r="D49" s="64">
        <v>17</v>
      </c>
      <c r="E49" s="65"/>
      <c r="F49" s="66">
        <f t="shared" si="4"/>
        <v>0</v>
      </c>
      <c r="G49" s="61" t="s">
        <v>228</v>
      </c>
      <c r="H49" s="63" t="s">
        <v>77</v>
      </c>
      <c r="I49" s="78">
        <v>6</v>
      </c>
      <c r="J49" s="65"/>
      <c r="K49" s="66">
        <f>I49*J49</f>
        <v>0</v>
      </c>
    </row>
    <row r="50" spans="1:11" ht="23.25" customHeight="1" x14ac:dyDescent="0.25">
      <c r="A50" s="61" t="s">
        <v>229</v>
      </c>
      <c r="B50" s="62"/>
      <c r="C50" s="63" t="s">
        <v>185</v>
      </c>
      <c r="D50" s="64">
        <v>22</v>
      </c>
      <c r="E50" s="65"/>
      <c r="F50" s="66">
        <f t="shared" si="4"/>
        <v>0</v>
      </c>
      <c r="G50" s="61" t="s">
        <v>230</v>
      </c>
      <c r="H50" s="63" t="s">
        <v>77</v>
      </c>
      <c r="I50" s="78">
        <v>11</v>
      </c>
      <c r="J50" s="65"/>
      <c r="K50" s="66">
        <f t="shared" ref="K50:K58" si="5">I50*J50</f>
        <v>0</v>
      </c>
    </row>
    <row r="51" spans="1:11" ht="23.25" customHeight="1" x14ac:dyDescent="0.25">
      <c r="A51" s="61" t="s">
        <v>231</v>
      </c>
      <c r="B51" s="62"/>
      <c r="C51" s="63" t="s">
        <v>185</v>
      </c>
      <c r="D51" s="64">
        <v>52</v>
      </c>
      <c r="E51" s="65"/>
      <c r="F51" s="66">
        <f t="shared" si="4"/>
        <v>0</v>
      </c>
      <c r="G51" s="61" t="s">
        <v>232</v>
      </c>
      <c r="H51" s="63" t="s">
        <v>77</v>
      </c>
      <c r="I51" s="78">
        <v>6</v>
      </c>
      <c r="J51" s="65"/>
      <c r="K51" s="66">
        <f t="shared" si="5"/>
        <v>0</v>
      </c>
    </row>
    <row r="52" spans="1:11" ht="23.25" customHeight="1" x14ac:dyDescent="0.25">
      <c r="A52" s="61" t="s">
        <v>233</v>
      </c>
      <c r="B52" s="62"/>
      <c r="C52" s="63" t="s">
        <v>185</v>
      </c>
      <c r="D52" s="64">
        <v>41</v>
      </c>
      <c r="E52" s="65"/>
      <c r="F52" s="66">
        <f t="shared" si="4"/>
        <v>0</v>
      </c>
      <c r="G52" s="61" t="s">
        <v>234</v>
      </c>
      <c r="H52" s="63" t="s">
        <v>51</v>
      </c>
      <c r="I52" s="64">
        <v>22</v>
      </c>
      <c r="J52" s="65"/>
      <c r="K52" s="66">
        <f t="shared" si="5"/>
        <v>0</v>
      </c>
    </row>
    <row r="53" spans="1:11" ht="23.25" customHeight="1" x14ac:dyDescent="0.25">
      <c r="A53" s="61" t="s">
        <v>235</v>
      </c>
      <c r="B53" s="62"/>
      <c r="C53" s="63" t="s">
        <v>208</v>
      </c>
      <c r="D53" s="64">
        <v>87</v>
      </c>
      <c r="E53" s="65"/>
      <c r="F53" s="66">
        <f t="shared" si="4"/>
        <v>0</v>
      </c>
      <c r="G53" s="61" t="s">
        <v>236</v>
      </c>
      <c r="H53" s="63" t="s">
        <v>77</v>
      </c>
      <c r="I53" s="64">
        <v>0.9</v>
      </c>
      <c r="J53" s="65"/>
      <c r="K53" s="66">
        <f t="shared" si="5"/>
        <v>0</v>
      </c>
    </row>
    <row r="54" spans="1:11" ht="23.25" customHeight="1" x14ac:dyDescent="0.25">
      <c r="A54" s="61" t="s">
        <v>237</v>
      </c>
      <c r="B54" s="62"/>
      <c r="C54" s="63" t="s">
        <v>238</v>
      </c>
      <c r="D54" s="64">
        <v>22</v>
      </c>
      <c r="E54" s="65"/>
      <c r="F54" s="66">
        <f t="shared" si="4"/>
        <v>0</v>
      </c>
      <c r="G54" s="61" t="s">
        <v>239</v>
      </c>
      <c r="H54" s="63" t="s">
        <v>77</v>
      </c>
      <c r="I54" s="64">
        <v>6</v>
      </c>
      <c r="J54" s="65"/>
      <c r="K54" s="66">
        <f t="shared" si="5"/>
        <v>0</v>
      </c>
    </row>
    <row r="55" spans="1:11" ht="23.25" customHeight="1" x14ac:dyDescent="0.25">
      <c r="A55" s="148" t="s">
        <v>240</v>
      </c>
      <c r="B55" s="142"/>
      <c r="C55" s="142"/>
      <c r="D55" s="142"/>
      <c r="E55" s="143"/>
      <c r="F55" s="60"/>
      <c r="G55" s="67" t="s">
        <v>241</v>
      </c>
      <c r="H55" s="69" t="s">
        <v>77</v>
      </c>
      <c r="I55" s="70">
        <v>4</v>
      </c>
      <c r="J55" s="65"/>
      <c r="K55" s="71">
        <f t="shared" si="5"/>
        <v>0</v>
      </c>
    </row>
    <row r="56" spans="1:11" ht="23.25" customHeight="1" x14ac:dyDescent="0.25">
      <c r="A56" s="61" t="s">
        <v>242</v>
      </c>
      <c r="B56" s="62"/>
      <c r="C56" s="63" t="s">
        <v>77</v>
      </c>
      <c r="D56" s="64">
        <v>9</v>
      </c>
      <c r="E56" s="65"/>
      <c r="F56" s="66">
        <f>D56*E56</f>
        <v>0</v>
      </c>
      <c r="G56" s="73" t="s">
        <v>243</v>
      </c>
      <c r="H56" s="69" t="s">
        <v>77</v>
      </c>
      <c r="I56" s="79">
        <v>3</v>
      </c>
      <c r="J56" s="65"/>
      <c r="K56" s="71">
        <f t="shared" si="5"/>
        <v>0</v>
      </c>
    </row>
    <row r="57" spans="1:11" ht="23.25" customHeight="1" x14ac:dyDescent="0.25">
      <c r="A57" s="61" t="s">
        <v>244</v>
      </c>
      <c r="B57" s="62"/>
      <c r="C57" s="63" t="s">
        <v>77</v>
      </c>
      <c r="D57" s="64">
        <v>13</v>
      </c>
      <c r="E57" s="65"/>
      <c r="F57" s="66">
        <f>D57*E57</f>
        <v>0</v>
      </c>
      <c r="G57" s="73" t="s">
        <v>245</v>
      </c>
      <c r="H57" s="69" t="s">
        <v>77</v>
      </c>
      <c r="I57" s="70">
        <v>10</v>
      </c>
      <c r="J57" s="65"/>
      <c r="K57" s="71">
        <f t="shared" si="5"/>
        <v>0</v>
      </c>
    </row>
    <row r="58" spans="1:11" ht="23.25" customHeight="1" x14ac:dyDescent="0.25">
      <c r="A58" s="135" t="s">
        <v>246</v>
      </c>
      <c r="B58" s="150"/>
      <c r="C58" s="142"/>
      <c r="D58" s="142"/>
      <c r="E58" s="143"/>
      <c r="F58" s="60"/>
      <c r="G58" s="67" t="s">
        <v>247</v>
      </c>
      <c r="H58" s="69" t="s">
        <v>77</v>
      </c>
      <c r="I58" s="70">
        <v>4</v>
      </c>
      <c r="J58" s="65"/>
      <c r="K58" s="71">
        <f t="shared" si="5"/>
        <v>0</v>
      </c>
    </row>
    <row r="59" spans="1:11" ht="23.25" customHeight="1" x14ac:dyDescent="0.25">
      <c r="A59" s="148" t="s">
        <v>248</v>
      </c>
      <c r="B59" s="142"/>
      <c r="C59" s="142"/>
      <c r="D59" s="142"/>
      <c r="E59" s="143"/>
      <c r="F59" s="60"/>
      <c r="G59" s="67" t="s">
        <v>249</v>
      </c>
      <c r="H59" s="69" t="s">
        <v>250</v>
      </c>
      <c r="I59" s="70">
        <v>17</v>
      </c>
      <c r="J59" s="65"/>
      <c r="K59" s="71">
        <f>I59*J59</f>
        <v>0</v>
      </c>
    </row>
    <row r="60" spans="1:11" ht="23.25" customHeight="1" x14ac:dyDescent="0.25">
      <c r="A60" s="61" t="s">
        <v>251</v>
      </c>
      <c r="B60" s="62"/>
      <c r="C60" s="63" t="s">
        <v>252</v>
      </c>
      <c r="D60" s="64">
        <v>91</v>
      </c>
      <c r="E60" s="65"/>
      <c r="F60" s="66">
        <f>D60*E60</f>
        <v>0</v>
      </c>
      <c r="G60" s="151" t="s">
        <v>253</v>
      </c>
      <c r="H60" s="152"/>
      <c r="I60" s="152"/>
      <c r="J60" s="153"/>
      <c r="K60" s="154"/>
    </row>
    <row r="61" spans="1:11" ht="23.25" customHeight="1" x14ac:dyDescent="0.25">
      <c r="A61" s="61" t="s">
        <v>254</v>
      </c>
      <c r="B61" s="62"/>
      <c r="C61" s="63" t="s">
        <v>252</v>
      </c>
      <c r="D61" s="64">
        <v>44</v>
      </c>
      <c r="E61" s="65"/>
      <c r="F61" s="66">
        <f t="shared" ref="F61:F69" si="6">D61*E61</f>
        <v>0</v>
      </c>
      <c r="G61" s="61" t="s">
        <v>255</v>
      </c>
      <c r="H61" s="63" t="s">
        <v>163</v>
      </c>
      <c r="I61" s="64">
        <v>77</v>
      </c>
      <c r="J61" s="65"/>
      <c r="K61" s="66">
        <f>I61*J61</f>
        <v>0</v>
      </c>
    </row>
    <row r="62" spans="1:11" ht="23.25" customHeight="1" x14ac:dyDescent="0.25">
      <c r="A62" s="61" t="s">
        <v>256</v>
      </c>
      <c r="B62" s="62"/>
      <c r="C62" s="63" t="s">
        <v>252</v>
      </c>
      <c r="D62" s="64">
        <v>114</v>
      </c>
      <c r="E62" s="65"/>
      <c r="F62" s="66">
        <f t="shared" si="6"/>
        <v>0</v>
      </c>
      <c r="G62" s="61" t="s">
        <v>257</v>
      </c>
      <c r="H62" s="63" t="s">
        <v>258</v>
      </c>
      <c r="I62" s="64">
        <v>16</v>
      </c>
      <c r="J62" s="65"/>
      <c r="K62" s="66">
        <f>I62*J62</f>
        <v>0</v>
      </c>
    </row>
    <row r="63" spans="1:11" ht="23.25" customHeight="1" x14ac:dyDescent="0.25">
      <c r="A63" s="61" t="s">
        <v>259</v>
      </c>
      <c r="B63" s="62"/>
      <c r="C63" s="63" t="s">
        <v>252</v>
      </c>
      <c r="D63" s="64">
        <v>114</v>
      </c>
      <c r="E63" s="65"/>
      <c r="F63" s="66">
        <f t="shared" si="6"/>
        <v>0</v>
      </c>
      <c r="G63" s="61" t="s">
        <v>260</v>
      </c>
      <c r="H63" s="63" t="s">
        <v>261</v>
      </c>
      <c r="I63" s="64">
        <v>46</v>
      </c>
      <c r="J63" s="80"/>
      <c r="K63" s="66">
        <f>I63*J63</f>
        <v>0</v>
      </c>
    </row>
    <row r="64" spans="1:11" ht="23.25" customHeight="1" x14ac:dyDescent="0.25">
      <c r="A64" s="61" t="s">
        <v>262</v>
      </c>
      <c r="B64" s="62"/>
      <c r="C64" s="63" t="s">
        <v>252</v>
      </c>
      <c r="D64" s="64">
        <v>13</v>
      </c>
      <c r="E64" s="65"/>
      <c r="F64" s="66">
        <f t="shared" si="6"/>
        <v>0</v>
      </c>
      <c r="G64" s="151" t="s">
        <v>263</v>
      </c>
      <c r="H64" s="152"/>
      <c r="I64" s="152"/>
      <c r="J64" s="153"/>
      <c r="K64" s="154"/>
    </row>
    <row r="65" spans="1:11" ht="23.25" customHeight="1" x14ac:dyDescent="0.25">
      <c r="A65" s="61" t="s">
        <v>264</v>
      </c>
      <c r="B65" s="62"/>
      <c r="C65" s="63" t="s">
        <v>252</v>
      </c>
      <c r="D65" s="64">
        <v>21</v>
      </c>
      <c r="E65" s="65"/>
      <c r="F65" s="66">
        <f t="shared" si="6"/>
        <v>0</v>
      </c>
      <c r="G65" s="81" t="s">
        <v>265</v>
      </c>
      <c r="H65" s="82"/>
      <c r="I65" s="82">
        <v>19</v>
      </c>
      <c r="J65" s="83"/>
      <c r="K65" s="84">
        <f>I65*J65</f>
        <v>0</v>
      </c>
    </row>
    <row r="66" spans="1:11" ht="23.25" customHeight="1" x14ac:dyDescent="0.25">
      <c r="A66" s="85" t="s">
        <v>266</v>
      </c>
      <c r="B66" s="62"/>
      <c r="C66" s="63" t="s">
        <v>252</v>
      </c>
      <c r="D66" s="64">
        <v>35</v>
      </c>
      <c r="E66" s="65"/>
      <c r="F66" s="66">
        <f t="shared" si="6"/>
        <v>0</v>
      </c>
      <c r="G66" s="155"/>
      <c r="H66" s="156"/>
      <c r="I66" s="157"/>
      <c r="J66" s="158"/>
      <c r="K66" s="159"/>
    </row>
    <row r="67" spans="1:11" ht="23.25" customHeight="1" x14ac:dyDescent="0.25">
      <c r="A67" s="81" t="s">
        <v>267</v>
      </c>
      <c r="B67" s="72"/>
      <c r="C67" s="69" t="s">
        <v>252</v>
      </c>
      <c r="D67" s="70">
        <v>35</v>
      </c>
      <c r="E67" s="65"/>
      <c r="F67" s="71">
        <f t="shared" si="6"/>
        <v>0</v>
      </c>
      <c r="G67" s="160"/>
      <c r="H67" s="161"/>
      <c r="I67" s="161"/>
      <c r="J67" s="110"/>
      <c r="K67" s="108"/>
    </row>
    <row r="68" spans="1:11" ht="23.25" customHeight="1" x14ac:dyDescent="0.25">
      <c r="A68" s="81" t="s">
        <v>268</v>
      </c>
      <c r="B68" s="72"/>
      <c r="C68" s="69" t="s">
        <v>252</v>
      </c>
      <c r="D68" s="70">
        <v>21</v>
      </c>
      <c r="E68" s="65"/>
      <c r="F68" s="71">
        <f t="shared" si="6"/>
        <v>0</v>
      </c>
      <c r="G68" s="162"/>
      <c r="H68" s="163"/>
      <c r="I68" s="164"/>
      <c r="J68" s="109"/>
      <c r="K68" s="111"/>
    </row>
    <row r="69" spans="1:11" ht="23.25" customHeight="1" x14ac:dyDescent="0.25">
      <c r="A69" s="81" t="s">
        <v>269</v>
      </c>
      <c r="B69" s="72"/>
      <c r="C69" s="69" t="s">
        <v>252</v>
      </c>
      <c r="D69" s="70">
        <v>7</v>
      </c>
      <c r="E69" s="65"/>
      <c r="F69" s="71">
        <f t="shared" si="6"/>
        <v>0</v>
      </c>
      <c r="G69" s="162"/>
      <c r="H69" s="165"/>
      <c r="I69" s="164"/>
      <c r="J69" s="112"/>
      <c r="K69" s="113"/>
    </row>
    <row r="70" spans="1:11" ht="23.25" customHeight="1" x14ac:dyDescent="0.25">
      <c r="A70" s="148" t="s">
        <v>270</v>
      </c>
      <c r="B70" s="142"/>
      <c r="C70" s="142"/>
      <c r="D70" s="142"/>
      <c r="E70" s="143"/>
      <c r="F70" s="60"/>
      <c r="G70" s="162"/>
      <c r="H70" s="166"/>
      <c r="I70" s="164"/>
      <c r="J70" s="112"/>
      <c r="K70" s="113"/>
    </row>
    <row r="71" spans="1:11" ht="23.25" customHeight="1" x14ac:dyDescent="0.25">
      <c r="A71" s="61" t="s">
        <v>271</v>
      </c>
      <c r="B71" s="62"/>
      <c r="C71" s="63" t="s">
        <v>252</v>
      </c>
      <c r="D71" s="87">
        <v>68</v>
      </c>
      <c r="E71" s="88"/>
      <c r="F71" s="89">
        <f>D71*E71</f>
        <v>0</v>
      </c>
      <c r="G71" s="167"/>
      <c r="H71" s="168"/>
      <c r="I71" s="169"/>
      <c r="J71" s="114"/>
      <c r="K71" s="115"/>
    </row>
    <row r="72" spans="1:11" ht="23.25" customHeight="1" x14ac:dyDescent="0.25">
      <c r="A72" s="61" t="s">
        <v>272</v>
      </c>
      <c r="B72" s="62"/>
      <c r="C72" s="63" t="s">
        <v>252</v>
      </c>
      <c r="D72" s="87">
        <v>57</v>
      </c>
      <c r="E72" s="88"/>
      <c r="F72" s="89">
        <f t="shared" ref="F72:F78" si="7">D72*E72</f>
        <v>0</v>
      </c>
      <c r="G72" s="170" t="s">
        <v>273</v>
      </c>
      <c r="H72" s="136"/>
      <c r="I72" s="136"/>
      <c r="J72" s="136"/>
      <c r="K72" s="171"/>
    </row>
    <row r="73" spans="1:11" ht="23.25" customHeight="1" x14ac:dyDescent="0.25">
      <c r="A73" s="61" t="s">
        <v>274</v>
      </c>
      <c r="B73" s="62"/>
      <c r="C73" s="63" t="s">
        <v>252</v>
      </c>
      <c r="D73" s="87">
        <v>119</v>
      </c>
      <c r="E73" s="88"/>
      <c r="F73" s="89">
        <f t="shared" si="7"/>
        <v>0</v>
      </c>
      <c r="G73" s="172" t="s">
        <v>275</v>
      </c>
      <c r="H73" s="173"/>
      <c r="I73" s="173"/>
      <c r="J73" s="174"/>
      <c r="K73" s="86">
        <f>SUM(K16:K71)</f>
        <v>0</v>
      </c>
    </row>
    <row r="74" spans="1:11" ht="23.25" customHeight="1" x14ac:dyDescent="0.25">
      <c r="A74" s="61" t="s">
        <v>276</v>
      </c>
      <c r="B74" s="62"/>
      <c r="C74" s="63" t="s">
        <v>252</v>
      </c>
      <c r="D74" s="87">
        <v>68</v>
      </c>
      <c r="E74" s="88"/>
      <c r="F74" s="89">
        <f t="shared" si="7"/>
        <v>0</v>
      </c>
      <c r="G74" s="172" t="s">
        <v>277</v>
      </c>
      <c r="H74" s="173"/>
      <c r="I74" s="173"/>
      <c r="J74" s="173"/>
      <c r="K74" s="86">
        <f>SUM(F15:F27)</f>
        <v>0</v>
      </c>
    </row>
    <row r="75" spans="1:11" ht="23.25" customHeight="1" x14ac:dyDescent="0.25">
      <c r="A75" s="81" t="s">
        <v>278</v>
      </c>
      <c r="B75" s="72"/>
      <c r="C75" s="69" t="s">
        <v>252</v>
      </c>
      <c r="D75" s="90">
        <v>27</v>
      </c>
      <c r="E75" s="88"/>
      <c r="F75" s="91">
        <f t="shared" si="7"/>
        <v>0</v>
      </c>
      <c r="G75" s="172" t="s">
        <v>279</v>
      </c>
      <c r="H75" s="173"/>
      <c r="I75" s="173"/>
      <c r="J75" s="173"/>
      <c r="K75" s="86">
        <f>F79</f>
        <v>0</v>
      </c>
    </row>
    <row r="76" spans="1:11" ht="23.25" customHeight="1" x14ac:dyDescent="0.25">
      <c r="A76" s="81" t="s">
        <v>280</v>
      </c>
      <c r="B76" s="72"/>
      <c r="C76" s="69" t="s">
        <v>252</v>
      </c>
      <c r="D76" s="90">
        <v>27</v>
      </c>
      <c r="E76" s="88"/>
      <c r="F76" s="91">
        <f t="shared" si="7"/>
        <v>0</v>
      </c>
      <c r="G76" s="175" t="s">
        <v>305</v>
      </c>
      <c r="H76" s="176"/>
      <c r="I76" s="174"/>
      <c r="J76" s="177"/>
      <c r="K76" s="86">
        <f>SUM(K73:K75)</f>
        <v>0</v>
      </c>
    </row>
    <row r="77" spans="1:11" ht="23.25" customHeight="1" x14ac:dyDescent="0.25">
      <c r="A77" s="81" t="s">
        <v>281</v>
      </c>
      <c r="B77" s="72"/>
      <c r="C77" s="69" t="s">
        <v>252</v>
      </c>
      <c r="D77" s="90">
        <v>21</v>
      </c>
      <c r="E77" s="88"/>
      <c r="F77" s="91">
        <f t="shared" si="7"/>
        <v>0</v>
      </c>
      <c r="G77" s="178" t="s">
        <v>282</v>
      </c>
      <c r="H77" s="93">
        <f>F5</f>
        <v>0</v>
      </c>
      <c r="I77" s="326">
        <f>F6</f>
        <v>1</v>
      </c>
      <c r="J77" s="327"/>
      <c r="K77" s="86">
        <f>K76*I77</f>
        <v>0</v>
      </c>
    </row>
    <row r="78" spans="1:11" ht="23.25" customHeight="1" x14ac:dyDescent="0.25">
      <c r="A78" s="81" t="s">
        <v>283</v>
      </c>
      <c r="B78" s="72"/>
      <c r="C78" s="69" t="s">
        <v>252</v>
      </c>
      <c r="D78" s="70">
        <v>21</v>
      </c>
      <c r="E78" s="65"/>
      <c r="F78" s="91">
        <f t="shared" si="7"/>
        <v>0</v>
      </c>
      <c r="G78" s="92" t="s">
        <v>284</v>
      </c>
      <c r="H78" s="93"/>
      <c r="I78" s="94"/>
      <c r="J78" s="95">
        <v>0</v>
      </c>
      <c r="K78" s="96"/>
    </row>
    <row r="79" spans="1:11" ht="23.25" customHeight="1" x14ac:dyDescent="0.25">
      <c r="A79" s="179" t="s">
        <v>285</v>
      </c>
      <c r="B79" s="180"/>
      <c r="C79" s="180"/>
      <c r="D79" s="180"/>
      <c r="E79" s="181"/>
      <c r="F79" s="97">
        <f>SUM(F30:F78)</f>
        <v>0</v>
      </c>
      <c r="G79" s="182"/>
      <c r="H79" s="93"/>
      <c r="I79" s="94"/>
      <c r="J79" s="95"/>
      <c r="K79" s="98">
        <f>K78+K77</f>
        <v>0</v>
      </c>
    </row>
    <row r="80" spans="1:11" ht="23.25" customHeight="1" x14ac:dyDescent="0.25">
      <c r="A80" s="183"/>
      <c r="B80" s="184"/>
      <c r="C80" s="328"/>
      <c r="D80" s="328"/>
      <c r="E80" s="329"/>
      <c r="F80" s="97"/>
      <c r="G80" s="101" t="s">
        <v>286</v>
      </c>
      <c r="H80" s="185" t="s">
        <v>304</v>
      </c>
      <c r="I80" s="330">
        <f>F8</f>
        <v>1</v>
      </c>
      <c r="J80" s="331"/>
      <c r="K80" s="98">
        <f>I80*K79</f>
        <v>0</v>
      </c>
    </row>
    <row r="81" spans="1:11" ht="23.25" customHeight="1" x14ac:dyDescent="0.25">
      <c r="A81" s="186" t="s">
        <v>287</v>
      </c>
      <c r="B81" s="145"/>
      <c r="C81" s="145"/>
      <c r="D81" s="145"/>
      <c r="E81" s="145"/>
      <c r="F81" s="147"/>
      <c r="G81" s="101"/>
      <c r="H81" s="187"/>
      <c r="I81" s="330"/>
      <c r="J81" s="331"/>
      <c r="K81" s="98"/>
    </row>
    <row r="82" spans="1:11" ht="23.25" customHeight="1" x14ac:dyDescent="0.25">
      <c r="A82" s="61" t="s">
        <v>288</v>
      </c>
      <c r="B82" s="62"/>
      <c r="C82" s="63" t="s">
        <v>252</v>
      </c>
      <c r="D82" s="99"/>
      <c r="E82" s="88"/>
      <c r="F82" s="89">
        <f>D82*E82</f>
        <v>0</v>
      </c>
      <c r="G82" s="101"/>
      <c r="H82" s="187"/>
      <c r="I82" s="330"/>
      <c r="J82" s="331"/>
      <c r="K82" s="98"/>
    </row>
    <row r="83" spans="1:11" ht="23.25" customHeight="1" x14ac:dyDescent="0.25">
      <c r="A83" s="61" t="s">
        <v>289</v>
      </c>
      <c r="B83" s="62"/>
      <c r="C83" s="63" t="s">
        <v>252</v>
      </c>
      <c r="D83" s="99"/>
      <c r="E83" s="88"/>
      <c r="F83" s="89">
        <f t="shared" ref="F83:F90" si="8">D83*E83</f>
        <v>0</v>
      </c>
      <c r="G83" s="101"/>
      <c r="H83" s="102"/>
      <c r="I83" s="188"/>
      <c r="J83" s="189" t="s">
        <v>290</v>
      </c>
      <c r="K83" s="100">
        <f>ROUND((K80-K81-K82)/5,2)*5</f>
        <v>0</v>
      </c>
    </row>
    <row r="84" spans="1:11" ht="23.25" customHeight="1" x14ac:dyDescent="0.25">
      <c r="A84" s="61" t="s">
        <v>291</v>
      </c>
      <c r="B84" s="62"/>
      <c r="C84" s="63" t="s">
        <v>252</v>
      </c>
      <c r="D84" s="99"/>
      <c r="E84" s="88"/>
      <c r="F84" s="89">
        <f t="shared" si="8"/>
        <v>0</v>
      </c>
      <c r="G84" s="101"/>
      <c r="H84" s="102"/>
      <c r="I84" s="103"/>
      <c r="J84" s="104"/>
      <c r="K84" s="105"/>
    </row>
    <row r="85" spans="1:11" ht="23.25" customHeight="1" x14ac:dyDescent="0.25">
      <c r="A85" s="61" t="s">
        <v>292</v>
      </c>
      <c r="B85" s="62"/>
      <c r="C85" s="63" t="s">
        <v>252</v>
      </c>
      <c r="D85" s="99">
        <v>10</v>
      </c>
      <c r="E85" s="88"/>
      <c r="F85" s="89">
        <f t="shared" si="8"/>
        <v>0</v>
      </c>
      <c r="G85" s="101"/>
      <c r="H85" s="102"/>
      <c r="I85" s="103"/>
      <c r="J85" s="104"/>
      <c r="K85" s="105"/>
    </row>
    <row r="86" spans="1:11" ht="23.25" customHeight="1" x14ac:dyDescent="0.25">
      <c r="A86" s="61" t="s">
        <v>293</v>
      </c>
      <c r="B86" s="62"/>
      <c r="C86" s="63" t="s">
        <v>252</v>
      </c>
      <c r="D86" s="99"/>
      <c r="E86" s="88"/>
      <c r="F86" s="89">
        <f t="shared" si="8"/>
        <v>0</v>
      </c>
      <c r="G86" s="170" t="s">
        <v>294</v>
      </c>
      <c r="H86" s="136"/>
      <c r="I86" s="136"/>
      <c r="J86" s="136">
        <v>0</v>
      </c>
      <c r="K86" s="171"/>
    </row>
    <row r="87" spans="1:11" ht="23.25" customHeight="1" x14ac:dyDescent="0.25">
      <c r="A87" s="81" t="s">
        <v>295</v>
      </c>
      <c r="B87" s="72"/>
      <c r="C87" s="69" t="s">
        <v>252</v>
      </c>
      <c r="D87" s="99"/>
      <c r="E87" s="88"/>
      <c r="F87" s="89">
        <f t="shared" si="8"/>
        <v>0</v>
      </c>
      <c r="G87" s="190"/>
      <c r="H87" s="191" t="s">
        <v>296</v>
      </c>
      <c r="I87" s="192">
        <v>0</v>
      </c>
      <c r="J87" s="193">
        <v>0</v>
      </c>
      <c r="K87" s="86">
        <f>F91</f>
        <v>0</v>
      </c>
    </row>
    <row r="88" spans="1:11" ht="23.25" customHeight="1" x14ac:dyDescent="0.25">
      <c r="A88" s="81" t="s">
        <v>297</v>
      </c>
      <c r="B88" s="72"/>
      <c r="C88" s="69" t="s">
        <v>252</v>
      </c>
      <c r="D88" s="99"/>
      <c r="E88" s="88"/>
      <c r="F88" s="89">
        <f t="shared" si="8"/>
        <v>0</v>
      </c>
      <c r="G88" s="92"/>
      <c r="H88" s="191" t="s">
        <v>298</v>
      </c>
      <c r="I88" s="192"/>
      <c r="J88" s="193"/>
      <c r="K88" s="106">
        <f>K87+K83</f>
        <v>0</v>
      </c>
    </row>
    <row r="89" spans="1:11" ht="23.25" customHeight="1" x14ac:dyDescent="0.25">
      <c r="A89" s="81" t="s">
        <v>299</v>
      </c>
      <c r="B89" s="72"/>
      <c r="C89" s="69" t="s">
        <v>252</v>
      </c>
      <c r="D89" s="99"/>
      <c r="E89" s="88"/>
      <c r="F89" s="89">
        <f t="shared" si="8"/>
        <v>0</v>
      </c>
      <c r="G89" s="92"/>
      <c r="H89" s="191" t="s">
        <v>144</v>
      </c>
      <c r="I89" s="194">
        <f>F7</f>
        <v>0.08</v>
      </c>
      <c r="J89" s="98"/>
      <c r="K89" s="86">
        <f>K88*I89</f>
        <v>0</v>
      </c>
    </row>
    <row r="90" spans="1:11" ht="23.25" customHeight="1" x14ac:dyDescent="0.25">
      <c r="A90" s="81" t="s">
        <v>300</v>
      </c>
      <c r="B90" s="72"/>
      <c r="C90" s="69" t="s">
        <v>252</v>
      </c>
      <c r="D90" s="77"/>
      <c r="E90" s="65"/>
      <c r="F90" s="89">
        <f t="shared" si="8"/>
        <v>0</v>
      </c>
      <c r="G90" s="92" t="s">
        <v>301</v>
      </c>
      <c r="H90" s="195"/>
      <c r="I90" s="195"/>
      <c r="J90" s="98"/>
      <c r="K90" s="96"/>
    </row>
    <row r="91" spans="1:11" ht="23.25" customHeight="1" x14ac:dyDescent="0.25">
      <c r="A91" s="196" t="s">
        <v>302</v>
      </c>
      <c r="B91" s="197"/>
      <c r="C91" s="197"/>
      <c r="D91" s="197"/>
      <c r="E91" s="197"/>
      <c r="F91" s="66">
        <f>SUM(F82:F90)</f>
        <v>0</v>
      </c>
      <c r="G91" s="198" t="s">
        <v>303</v>
      </c>
      <c r="H91" s="195"/>
      <c r="I91" s="195"/>
      <c r="J91" s="98"/>
      <c r="K91" s="107">
        <f>ROUND(SUM(K88+K89+K90)/5,2)*5</f>
        <v>0</v>
      </c>
    </row>
    <row r="92" spans="1:11" ht="23.25" customHeight="1" x14ac:dyDescent="0.25">
      <c r="A92" s="6"/>
      <c r="B92" s="6"/>
      <c r="C92" s="6"/>
      <c r="D92" s="6"/>
      <c r="E92" s="6"/>
      <c r="F92" s="199"/>
      <c r="G92" s="199"/>
      <c r="H92" s="199"/>
      <c r="I92" s="199"/>
      <c r="J92" s="199"/>
      <c r="K92" s="199"/>
    </row>
    <row r="93" spans="1:1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</row>
    <row r="94" spans="1:11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pans="1:11" x14ac:dyDescent="0.25">
      <c r="A95" s="50"/>
      <c r="B95" s="50"/>
      <c r="C95" s="50"/>
      <c r="D95" s="50"/>
      <c r="E95" s="50"/>
      <c r="F95" s="50"/>
      <c r="G95" s="50"/>
      <c r="H95" s="6"/>
      <c r="I95" s="50"/>
      <c r="J95" s="50"/>
      <c r="K95" s="50"/>
    </row>
    <row r="96" spans="1:11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</row>
    <row r="98" spans="1:11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</row>
    <row r="99" spans="1:11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</row>
    <row r="100" spans="1:11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1:11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</row>
    <row r="102" spans="1:11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</row>
    <row r="103" spans="1:11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1:11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</row>
    <row r="105" spans="1:11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</row>
    <row r="106" spans="1:11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</row>
    <row r="107" spans="1:11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</row>
    <row r="108" spans="1:11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</row>
    <row r="109" spans="1:11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1:11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</row>
    <row r="111" spans="1:11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</row>
    <row r="112" spans="1:11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</row>
    <row r="113" spans="1:11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</row>
    <row r="114" spans="1:11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</row>
    <row r="115" spans="1:11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</row>
    <row r="116" spans="1:11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</row>
    <row r="117" spans="1:11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</row>
    <row r="118" spans="1:11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</row>
    <row r="119" spans="1:11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</row>
    <row r="120" spans="1:11" x14ac:dyDescent="0.25">
      <c r="A120" s="50"/>
      <c r="B120" s="50"/>
      <c r="C120" s="50"/>
      <c r="D120" s="50"/>
      <c r="E120" s="50"/>
      <c r="F120" s="50"/>
      <c r="G120" s="50"/>
      <c r="H120" s="50"/>
      <c r="I120" s="50"/>
    </row>
    <row r="121" spans="1:11" x14ac:dyDescent="0.25">
      <c r="A121" s="50"/>
      <c r="B121" s="50"/>
      <c r="C121" s="50"/>
      <c r="D121" s="50"/>
      <c r="E121" s="50"/>
      <c r="F121" s="50"/>
    </row>
  </sheetData>
  <sheetProtection password="C90D" sheet="1" objects="1" scenarios="1" formatCells="0" formatColumns="0" formatRows="0" insertColumns="0" insertRows="0" insertHyperlinks="0" deleteColumns="0" deleteRows="0" selectLockedCells="1" sort="0" autoFilter="0" pivotTables="0"/>
  <mergeCells count="37">
    <mergeCell ref="I77:J77"/>
    <mergeCell ref="C80:E80"/>
    <mergeCell ref="I80:J80"/>
    <mergeCell ref="I81:J81"/>
    <mergeCell ref="I82:J82"/>
    <mergeCell ref="D12:D13"/>
    <mergeCell ref="I12:I13"/>
    <mergeCell ref="B9:K10"/>
    <mergeCell ref="A12:B13"/>
    <mergeCell ref="C12:C13"/>
    <mergeCell ref="E12:E13"/>
    <mergeCell ref="F12:F13"/>
    <mergeCell ref="G12:G13"/>
    <mergeCell ref="H12:H13"/>
    <mergeCell ref="J12:J13"/>
    <mergeCell ref="K12:K13"/>
    <mergeCell ref="H5:K8"/>
    <mergeCell ref="C6:D6"/>
    <mergeCell ref="C7:D7"/>
    <mergeCell ref="G7:G8"/>
    <mergeCell ref="C8:D8"/>
    <mergeCell ref="A4:B4"/>
    <mergeCell ref="C4:D4"/>
    <mergeCell ref="E4:F4"/>
    <mergeCell ref="C5:D5"/>
    <mergeCell ref="G5:G6"/>
    <mergeCell ref="J1:K2"/>
    <mergeCell ref="C2:D2"/>
    <mergeCell ref="C3:D3"/>
    <mergeCell ref="E3:F3"/>
    <mergeCell ref="G3:G4"/>
    <mergeCell ref="H3:K4"/>
    <mergeCell ref="A1:A2"/>
    <mergeCell ref="C1:D1"/>
    <mergeCell ref="E1:F2"/>
    <mergeCell ref="G1:G2"/>
    <mergeCell ref="H1:I2"/>
  </mergeCells>
  <conditionalFormatting sqref="J86:J91 E82:E90 J14:J76 E14:E78">
    <cfRule type="cellIs" dxfId="1" priority="1" stopIfTrue="1" operator="greaterThanOrEqual">
      <formula>1</formula>
    </cfRule>
  </conditionalFormatting>
  <printOptions horizontalCentered="1" verticalCentered="1" gridLinesSet="0"/>
  <pageMargins left="0.39370078740157483" right="0.39370078740157483" top="3.937007874015748E-2" bottom="3.937007874015748E-2" header="0.39370078740157483" footer="0.19685039370078741"/>
  <pageSetup paperSize="9" scale="36" orientation="portrait" r:id="rId1"/>
  <headerFooter alignWithMargins="0">
    <oddHeader>&amp;L&amp;"-,Gras"&amp;24THVS&amp;16 &amp;"-,Normal"&amp;14- NUMERIQUE
&amp;R&amp;16 Annexe G</oddHeader>
    <oddFooter>&amp;L&amp;16Version - Décembre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showZeros="0" tabSelected="1" zoomScale="60" zoomScaleNormal="60" workbookViewId="0">
      <selection activeCell="G82" sqref="G82"/>
    </sheetView>
  </sheetViews>
  <sheetFormatPr baseColWidth="10" defaultRowHeight="15" x14ac:dyDescent="0.2"/>
  <cols>
    <col min="1" max="1" width="26.7109375" style="1" customWidth="1"/>
    <col min="2" max="2" width="43.42578125" style="1" customWidth="1"/>
    <col min="3" max="5" width="12.5703125" style="1" customWidth="1"/>
    <col min="6" max="6" width="15.140625" style="1" customWidth="1"/>
    <col min="7" max="7" width="66.5703125" style="1" customWidth="1"/>
    <col min="8" max="10" width="11.28515625" style="1" customWidth="1"/>
    <col min="11" max="11" width="16.42578125" style="1" customWidth="1"/>
    <col min="12" max="16384" width="11.42578125" style="1"/>
  </cols>
  <sheetData>
    <row r="1" spans="1:11" ht="23.25" customHeight="1" x14ac:dyDescent="0.25">
      <c r="A1" s="270" t="s">
        <v>309</v>
      </c>
      <c r="B1" s="124" t="s">
        <v>310</v>
      </c>
      <c r="C1" s="272"/>
      <c r="D1" s="273"/>
      <c r="E1" s="274" t="s">
        <v>0</v>
      </c>
      <c r="F1" s="275" t="s">
        <v>1</v>
      </c>
      <c r="G1" s="278"/>
      <c r="H1" s="274" t="s">
        <v>2</v>
      </c>
      <c r="I1" s="275"/>
      <c r="J1" s="280"/>
      <c r="K1" s="281"/>
    </row>
    <row r="2" spans="1:11" ht="23.25" customHeight="1" x14ac:dyDescent="0.25">
      <c r="A2" s="271"/>
      <c r="B2" s="200" t="s">
        <v>311</v>
      </c>
      <c r="C2" s="284"/>
      <c r="D2" s="285"/>
      <c r="E2" s="276"/>
      <c r="F2" s="277"/>
      <c r="G2" s="279"/>
      <c r="H2" s="276"/>
      <c r="I2" s="277"/>
      <c r="J2" s="282"/>
      <c r="K2" s="283"/>
    </row>
    <row r="3" spans="1:11" ht="23.25" customHeight="1" x14ac:dyDescent="0.25">
      <c r="A3" s="126"/>
      <c r="B3" s="201"/>
      <c r="C3" s="286"/>
      <c r="D3" s="287"/>
      <c r="E3" s="288" t="s">
        <v>3</v>
      </c>
      <c r="F3" s="289"/>
      <c r="G3" s="290"/>
      <c r="H3" s="292" t="s">
        <v>4</v>
      </c>
      <c r="I3" s="293"/>
      <c r="J3" s="293"/>
      <c r="K3" s="294"/>
    </row>
    <row r="4" spans="1:11" ht="23.25" customHeight="1" x14ac:dyDescent="0.3">
      <c r="A4" s="128"/>
      <c r="B4" s="202"/>
      <c r="C4" s="300"/>
      <c r="D4" s="301"/>
      <c r="E4" s="203" t="s">
        <v>5</v>
      </c>
      <c r="F4" s="204"/>
      <c r="G4" s="291"/>
      <c r="H4" s="295"/>
      <c r="I4" s="296"/>
      <c r="J4" s="296"/>
      <c r="K4" s="297"/>
    </row>
    <row r="5" spans="1:11" ht="23.25" customHeight="1" x14ac:dyDescent="0.25">
      <c r="A5" s="128"/>
      <c r="B5" s="205"/>
      <c r="C5" s="304"/>
      <c r="D5" s="305"/>
      <c r="E5" s="52"/>
      <c r="F5" s="2"/>
      <c r="G5" s="291"/>
      <c r="H5" s="306"/>
      <c r="I5" s="307"/>
      <c r="J5" s="307"/>
      <c r="K5" s="308"/>
    </row>
    <row r="6" spans="1:11" ht="23.25" customHeight="1" x14ac:dyDescent="0.25">
      <c r="A6" s="130"/>
      <c r="B6" s="205"/>
      <c r="C6" s="304"/>
      <c r="D6" s="305"/>
      <c r="E6" s="52" t="s">
        <v>6</v>
      </c>
      <c r="F6" s="3">
        <v>1</v>
      </c>
      <c r="G6" s="291"/>
      <c r="H6" s="306"/>
      <c r="I6" s="307"/>
      <c r="J6" s="307"/>
      <c r="K6" s="308"/>
    </row>
    <row r="7" spans="1:11" ht="23.25" customHeight="1" x14ac:dyDescent="0.25">
      <c r="A7" s="130"/>
      <c r="B7" s="205"/>
      <c r="C7" s="304"/>
      <c r="D7" s="305"/>
      <c r="E7" s="52" t="s">
        <v>7</v>
      </c>
      <c r="F7" s="4">
        <v>0.08</v>
      </c>
      <c r="G7" s="291"/>
      <c r="H7" s="306"/>
      <c r="I7" s="307"/>
      <c r="J7" s="307"/>
      <c r="K7" s="308"/>
    </row>
    <row r="8" spans="1:11" ht="23.25" customHeight="1" x14ac:dyDescent="0.25">
      <c r="A8" s="131"/>
      <c r="B8" s="206"/>
      <c r="C8" s="313"/>
      <c r="D8" s="314"/>
      <c r="E8" s="54" t="s">
        <v>133</v>
      </c>
      <c r="F8" s="5">
        <v>1</v>
      </c>
      <c r="G8" s="312"/>
      <c r="H8" s="309"/>
      <c r="I8" s="310"/>
      <c r="J8" s="310"/>
      <c r="K8" s="311"/>
    </row>
    <row r="9" spans="1:11" ht="23.25" customHeight="1" x14ac:dyDescent="0.3">
      <c r="A9" s="133" t="s">
        <v>8</v>
      </c>
      <c r="B9" s="317" t="s">
        <v>9</v>
      </c>
      <c r="C9" s="318"/>
      <c r="D9" s="318"/>
      <c r="E9" s="317"/>
      <c r="F9" s="317"/>
      <c r="G9" s="317"/>
      <c r="H9" s="317"/>
      <c r="I9" s="317"/>
      <c r="J9" s="317"/>
      <c r="K9" s="319"/>
    </row>
    <row r="10" spans="1:11" ht="23.25" customHeight="1" thickBot="1" x14ac:dyDescent="0.3">
      <c r="A10" s="134"/>
      <c r="B10" s="320"/>
      <c r="C10" s="320"/>
      <c r="D10" s="320"/>
      <c r="E10" s="320"/>
      <c r="F10" s="320"/>
      <c r="G10" s="320"/>
      <c r="H10" s="320"/>
      <c r="I10" s="320"/>
      <c r="J10" s="320"/>
      <c r="K10" s="321"/>
    </row>
    <row r="11" spans="1:11" ht="23.2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3.25" customHeight="1" x14ac:dyDescent="0.25">
      <c r="A12" s="322" t="s">
        <v>10</v>
      </c>
      <c r="B12" s="323"/>
      <c r="C12" s="207" t="s">
        <v>11</v>
      </c>
      <c r="D12" s="338" t="s">
        <v>12</v>
      </c>
      <c r="E12" s="338" t="s">
        <v>13</v>
      </c>
      <c r="F12" s="338" t="s">
        <v>14</v>
      </c>
      <c r="G12" s="338" t="s">
        <v>15</v>
      </c>
      <c r="H12" s="208" t="s">
        <v>11</v>
      </c>
      <c r="I12" s="338" t="s">
        <v>12</v>
      </c>
      <c r="J12" s="338" t="s">
        <v>13</v>
      </c>
      <c r="K12" s="338" t="s">
        <v>14</v>
      </c>
    </row>
    <row r="13" spans="1:11" ht="23.25" customHeight="1" x14ac:dyDescent="0.25">
      <c r="A13" s="324"/>
      <c r="B13" s="325"/>
      <c r="C13" s="207" t="s">
        <v>16</v>
      </c>
      <c r="D13" s="339"/>
      <c r="E13" s="339"/>
      <c r="F13" s="339"/>
      <c r="G13" s="339"/>
      <c r="H13" s="208" t="s">
        <v>16</v>
      </c>
      <c r="I13" s="339"/>
      <c r="J13" s="339"/>
      <c r="K13" s="339"/>
    </row>
    <row r="14" spans="1:11" ht="23.25" customHeight="1" x14ac:dyDescent="0.25">
      <c r="A14" s="209" t="s">
        <v>17</v>
      </c>
      <c r="B14" s="210"/>
      <c r="C14" s="210"/>
      <c r="D14" s="210"/>
      <c r="E14" s="211"/>
      <c r="F14" s="212"/>
      <c r="G14" s="213" t="s">
        <v>18</v>
      </c>
      <c r="H14" s="214"/>
      <c r="I14" s="214"/>
      <c r="J14" s="214"/>
      <c r="K14" s="215"/>
    </row>
    <row r="15" spans="1:11" ht="23.25" customHeight="1" x14ac:dyDescent="0.25">
      <c r="A15" s="8" t="s">
        <v>343</v>
      </c>
      <c r="B15" s="9"/>
      <c r="C15" s="10" t="s">
        <v>19</v>
      </c>
      <c r="D15" s="11">
        <v>480</v>
      </c>
      <c r="E15" s="12"/>
      <c r="F15" s="13">
        <f>D15*E15</f>
        <v>0</v>
      </c>
      <c r="G15" s="216" t="s">
        <v>20</v>
      </c>
      <c r="H15" s="217"/>
      <c r="I15" s="217"/>
      <c r="J15" s="217"/>
      <c r="K15" s="218"/>
    </row>
    <row r="16" spans="1:11" ht="23.25" customHeight="1" x14ac:dyDescent="0.25">
      <c r="A16" s="8" t="s">
        <v>21</v>
      </c>
      <c r="B16" s="9"/>
      <c r="C16" s="10" t="s">
        <v>19</v>
      </c>
      <c r="D16" s="14">
        <v>410</v>
      </c>
      <c r="E16" s="12"/>
      <c r="F16" s="13">
        <f t="shared" ref="F16:F27" si="0">D16*E16</f>
        <v>0</v>
      </c>
      <c r="G16" s="15" t="s">
        <v>22</v>
      </c>
      <c r="H16" s="16" t="s">
        <v>23</v>
      </c>
      <c r="I16" s="17">
        <v>20</v>
      </c>
      <c r="J16" s="18"/>
      <c r="K16" s="13">
        <f>I16*J16</f>
        <v>0</v>
      </c>
    </row>
    <row r="17" spans="1:15" ht="23.25" customHeight="1" x14ac:dyDescent="0.25">
      <c r="A17" s="19" t="s">
        <v>324</v>
      </c>
      <c r="B17" s="20"/>
      <c r="C17" s="10" t="s">
        <v>19</v>
      </c>
      <c r="D17" s="14">
        <v>240</v>
      </c>
      <c r="E17" s="12"/>
      <c r="F17" s="13">
        <f t="shared" si="0"/>
        <v>0</v>
      </c>
      <c r="G17" s="15" t="s">
        <v>24</v>
      </c>
      <c r="H17" s="16" t="s">
        <v>23</v>
      </c>
      <c r="I17" s="17">
        <v>20</v>
      </c>
      <c r="J17" s="18"/>
      <c r="K17" s="13">
        <f t="shared" ref="K17:K26" si="1">I17*J17</f>
        <v>0</v>
      </c>
    </row>
    <row r="18" spans="1:15" ht="23.25" customHeight="1" x14ac:dyDescent="0.25">
      <c r="A18" s="19" t="s">
        <v>25</v>
      </c>
      <c r="B18" s="21"/>
      <c r="C18" s="10" t="s">
        <v>26</v>
      </c>
      <c r="D18" s="22">
        <v>10</v>
      </c>
      <c r="E18" s="12"/>
      <c r="F18" s="13">
        <f t="shared" si="0"/>
        <v>0</v>
      </c>
      <c r="G18" s="15" t="s">
        <v>27</v>
      </c>
      <c r="H18" s="16" t="s">
        <v>23</v>
      </c>
      <c r="I18" s="17">
        <v>24</v>
      </c>
      <c r="J18" s="18"/>
      <c r="K18" s="13">
        <f t="shared" si="1"/>
        <v>0</v>
      </c>
    </row>
    <row r="19" spans="1:15" ht="23.25" customHeight="1" x14ac:dyDescent="0.25">
      <c r="A19" s="19" t="s">
        <v>344</v>
      </c>
      <c r="B19" s="23"/>
      <c r="C19" s="10" t="s">
        <v>19</v>
      </c>
      <c r="D19" s="24">
        <v>194</v>
      </c>
      <c r="E19" s="12"/>
      <c r="F19" s="13">
        <f t="shared" si="0"/>
        <v>0</v>
      </c>
      <c r="G19" s="25" t="s">
        <v>28</v>
      </c>
      <c r="H19" s="10" t="s">
        <v>23</v>
      </c>
      <c r="I19" s="11">
        <v>17</v>
      </c>
      <c r="J19" s="18"/>
      <c r="K19" s="13">
        <f t="shared" si="1"/>
        <v>0</v>
      </c>
      <c r="O19" s="26"/>
    </row>
    <row r="20" spans="1:15" ht="23.25" customHeight="1" x14ac:dyDescent="0.25">
      <c r="A20" s="8" t="s">
        <v>29</v>
      </c>
      <c r="B20" s="9"/>
      <c r="C20" s="10" t="s">
        <v>19</v>
      </c>
      <c r="D20" s="14">
        <v>97</v>
      </c>
      <c r="E20" s="12"/>
      <c r="F20" s="13">
        <f t="shared" si="0"/>
        <v>0</v>
      </c>
      <c r="G20" s="25" t="s">
        <v>30</v>
      </c>
      <c r="H20" s="10" t="s">
        <v>23</v>
      </c>
      <c r="I20" s="11">
        <v>10</v>
      </c>
      <c r="J20" s="18"/>
      <c r="K20" s="13">
        <f t="shared" si="1"/>
        <v>0</v>
      </c>
    </row>
    <row r="21" spans="1:15" ht="23.25" customHeight="1" x14ac:dyDescent="0.25">
      <c r="A21" s="8" t="s">
        <v>312</v>
      </c>
      <c r="B21" s="9"/>
      <c r="C21" s="10" t="s">
        <v>26</v>
      </c>
      <c r="D21" s="14">
        <v>19</v>
      </c>
      <c r="E21" s="12"/>
      <c r="F21" s="13">
        <f t="shared" si="0"/>
        <v>0</v>
      </c>
      <c r="G21" s="25" t="s">
        <v>31</v>
      </c>
      <c r="H21" s="10" t="s">
        <v>23</v>
      </c>
      <c r="I21" s="11">
        <v>74</v>
      </c>
      <c r="J21" s="18"/>
      <c r="K21" s="13">
        <f t="shared" si="1"/>
        <v>0</v>
      </c>
    </row>
    <row r="22" spans="1:15" ht="23.25" customHeight="1" x14ac:dyDescent="0.25">
      <c r="A22" s="8" t="s">
        <v>345</v>
      </c>
      <c r="B22" s="9"/>
      <c r="C22" s="10" t="s">
        <v>19</v>
      </c>
      <c r="D22" s="11">
        <v>240</v>
      </c>
      <c r="E22" s="12"/>
      <c r="F22" s="13">
        <f t="shared" si="0"/>
        <v>0</v>
      </c>
      <c r="G22" s="25" t="s">
        <v>32</v>
      </c>
      <c r="H22" s="10" t="s">
        <v>23</v>
      </c>
      <c r="I22" s="11">
        <v>74</v>
      </c>
      <c r="J22" s="18"/>
      <c r="K22" s="13">
        <f t="shared" si="1"/>
        <v>0</v>
      </c>
    </row>
    <row r="23" spans="1:15" ht="23.25" customHeight="1" x14ac:dyDescent="0.25">
      <c r="A23" s="8" t="s">
        <v>33</v>
      </c>
      <c r="B23" s="9"/>
      <c r="C23" s="10" t="s">
        <v>19</v>
      </c>
      <c r="D23" s="14">
        <v>120</v>
      </c>
      <c r="E23" s="12"/>
      <c r="F23" s="13">
        <f t="shared" si="0"/>
        <v>0</v>
      </c>
      <c r="G23" s="25" t="s">
        <v>34</v>
      </c>
      <c r="H23" s="10" t="s">
        <v>23</v>
      </c>
      <c r="I23" s="11">
        <v>56</v>
      </c>
      <c r="J23" s="18"/>
      <c r="K23" s="13">
        <f t="shared" si="1"/>
        <v>0</v>
      </c>
    </row>
    <row r="24" spans="1:15" ht="23.25" customHeight="1" x14ac:dyDescent="0.25">
      <c r="A24" s="8" t="s">
        <v>35</v>
      </c>
      <c r="B24" s="9"/>
      <c r="C24" s="10" t="s">
        <v>26</v>
      </c>
      <c r="D24" s="14">
        <v>24</v>
      </c>
      <c r="E24" s="12"/>
      <c r="F24" s="13">
        <f t="shared" si="0"/>
        <v>0</v>
      </c>
      <c r="G24" s="15" t="s">
        <v>36</v>
      </c>
      <c r="H24" s="16" t="s">
        <v>23</v>
      </c>
      <c r="I24" s="17">
        <v>79</v>
      </c>
      <c r="J24" s="18"/>
      <c r="K24" s="13">
        <f t="shared" si="1"/>
        <v>0</v>
      </c>
    </row>
    <row r="25" spans="1:15" ht="23.25" customHeight="1" x14ac:dyDescent="0.25">
      <c r="A25" s="8" t="s">
        <v>347</v>
      </c>
      <c r="B25" s="9"/>
      <c r="C25" s="10" t="s">
        <v>19</v>
      </c>
      <c r="D25" s="11">
        <v>225</v>
      </c>
      <c r="E25" s="12"/>
      <c r="F25" s="13">
        <f t="shared" si="0"/>
        <v>0</v>
      </c>
      <c r="G25" s="15" t="s">
        <v>327</v>
      </c>
      <c r="H25" s="16" t="s">
        <v>23</v>
      </c>
      <c r="I25" s="17">
        <v>28</v>
      </c>
      <c r="J25" s="18"/>
      <c r="K25" s="13">
        <f t="shared" si="1"/>
        <v>0</v>
      </c>
    </row>
    <row r="26" spans="1:15" ht="23.25" customHeight="1" x14ac:dyDescent="0.25">
      <c r="A26" s="8" t="s">
        <v>37</v>
      </c>
      <c r="B26" s="9"/>
      <c r="C26" s="10" t="s">
        <v>19</v>
      </c>
      <c r="D26" s="14">
        <v>113</v>
      </c>
      <c r="E26" s="12"/>
      <c r="F26" s="13">
        <f t="shared" si="0"/>
        <v>0</v>
      </c>
      <c r="G26" s="8" t="s">
        <v>315</v>
      </c>
      <c r="H26" s="10" t="s">
        <v>23</v>
      </c>
      <c r="I26" s="11">
        <v>16</v>
      </c>
      <c r="J26" s="18"/>
      <c r="K26" s="13">
        <f t="shared" si="1"/>
        <v>0</v>
      </c>
    </row>
    <row r="27" spans="1:15" ht="23.25" customHeight="1" x14ac:dyDescent="0.25">
      <c r="A27" s="8" t="s">
        <v>346</v>
      </c>
      <c r="B27" s="23"/>
      <c r="C27" s="10" t="s">
        <v>19</v>
      </c>
      <c r="D27" s="27"/>
      <c r="E27" s="12"/>
      <c r="F27" s="13">
        <f t="shared" si="0"/>
        <v>0</v>
      </c>
      <c r="G27" s="219" t="s">
        <v>38</v>
      </c>
      <c r="H27" s="210"/>
      <c r="I27" s="220"/>
      <c r="J27" s="221"/>
      <c r="K27" s="212"/>
    </row>
    <row r="28" spans="1:15" ht="23.25" customHeight="1" x14ac:dyDescent="0.25">
      <c r="A28" s="213" t="s">
        <v>39</v>
      </c>
      <c r="B28" s="222"/>
      <c r="C28" s="223"/>
      <c r="D28" s="224"/>
      <c r="E28" s="225"/>
      <c r="F28" s="226"/>
      <c r="G28" s="15" t="s">
        <v>316</v>
      </c>
      <c r="H28" s="16" t="s">
        <v>40</v>
      </c>
      <c r="I28" s="17">
        <v>5</v>
      </c>
      <c r="J28" s="18"/>
      <c r="K28" s="13">
        <f>I28*J28</f>
        <v>0</v>
      </c>
    </row>
    <row r="29" spans="1:15" ht="23.25" customHeight="1" x14ac:dyDescent="0.25">
      <c r="A29" s="216" t="s">
        <v>41</v>
      </c>
      <c r="B29" s="217"/>
      <c r="C29" s="217"/>
      <c r="D29" s="227"/>
      <c r="E29" s="228"/>
      <c r="F29" s="218"/>
      <c r="G29" s="15" t="s">
        <v>326</v>
      </c>
      <c r="H29" s="16" t="s">
        <v>40</v>
      </c>
      <c r="I29" s="17">
        <v>29</v>
      </c>
      <c r="J29" s="18"/>
      <c r="K29" s="13">
        <f t="shared" ref="K29:K47" si="2">I29*J29</f>
        <v>0</v>
      </c>
    </row>
    <row r="30" spans="1:15" ht="23.25" customHeight="1" x14ac:dyDescent="0.25">
      <c r="A30" s="28" t="s">
        <v>325</v>
      </c>
      <c r="B30" s="29"/>
      <c r="C30" s="16" t="s">
        <v>23</v>
      </c>
      <c r="D30" s="17">
        <v>22</v>
      </c>
      <c r="E30" s="12"/>
      <c r="F30" s="13">
        <f>D30*E30</f>
        <v>0</v>
      </c>
      <c r="G30" s="25" t="s">
        <v>42</v>
      </c>
      <c r="H30" s="10" t="s">
        <v>40</v>
      </c>
      <c r="I30" s="11">
        <v>17</v>
      </c>
      <c r="J30" s="18"/>
      <c r="K30" s="13">
        <f t="shared" si="2"/>
        <v>0</v>
      </c>
    </row>
    <row r="31" spans="1:15" ht="23.25" customHeight="1" x14ac:dyDescent="0.25">
      <c r="A31" s="28" t="s">
        <v>323</v>
      </c>
      <c r="B31" s="29"/>
      <c r="C31" s="16" t="s">
        <v>23</v>
      </c>
      <c r="D31" s="17">
        <v>44</v>
      </c>
      <c r="E31" s="12"/>
      <c r="F31" s="13">
        <f>D31*E31</f>
        <v>0</v>
      </c>
      <c r="G31" s="15" t="s">
        <v>43</v>
      </c>
      <c r="H31" s="16" t="s">
        <v>40</v>
      </c>
      <c r="I31" s="17">
        <v>14</v>
      </c>
      <c r="J31" s="18"/>
      <c r="K31" s="13">
        <f t="shared" si="2"/>
        <v>0</v>
      </c>
    </row>
    <row r="32" spans="1:15" ht="23.25" customHeight="1" x14ac:dyDescent="0.25">
      <c r="A32" s="28" t="s">
        <v>44</v>
      </c>
      <c r="B32" s="29"/>
      <c r="C32" s="16" t="s">
        <v>23</v>
      </c>
      <c r="D32" s="17">
        <v>86</v>
      </c>
      <c r="E32" s="12"/>
      <c r="F32" s="13">
        <f>D32*E32</f>
        <v>0</v>
      </c>
      <c r="G32" s="15" t="s">
        <v>45</v>
      </c>
      <c r="H32" s="16" t="s">
        <v>40</v>
      </c>
      <c r="I32" s="17">
        <v>17</v>
      </c>
      <c r="J32" s="18"/>
      <c r="K32" s="13">
        <f t="shared" si="2"/>
        <v>0</v>
      </c>
    </row>
    <row r="33" spans="1:11" ht="23.25" customHeight="1" x14ac:dyDescent="0.25">
      <c r="A33" s="28" t="s">
        <v>46</v>
      </c>
      <c r="B33" s="29"/>
      <c r="C33" s="16" t="s">
        <v>23</v>
      </c>
      <c r="D33" s="17">
        <v>69</v>
      </c>
      <c r="E33" s="12"/>
      <c r="F33" s="13">
        <f>D33*E33</f>
        <v>0</v>
      </c>
      <c r="G33" s="15" t="s">
        <v>47</v>
      </c>
      <c r="H33" s="16" t="s">
        <v>40</v>
      </c>
      <c r="I33" s="17">
        <v>7</v>
      </c>
      <c r="J33" s="18"/>
      <c r="K33" s="13">
        <f t="shared" si="2"/>
        <v>0</v>
      </c>
    </row>
    <row r="34" spans="1:11" ht="23.25" customHeight="1" x14ac:dyDescent="0.25">
      <c r="A34" s="28" t="s">
        <v>313</v>
      </c>
      <c r="B34" s="29"/>
      <c r="C34" s="16" t="s">
        <v>23</v>
      </c>
      <c r="D34" s="17">
        <v>35</v>
      </c>
      <c r="E34" s="12"/>
      <c r="F34" s="13">
        <f>D34*E34</f>
        <v>0</v>
      </c>
      <c r="G34" s="15" t="s">
        <v>48</v>
      </c>
      <c r="H34" s="16" t="s">
        <v>40</v>
      </c>
      <c r="I34" s="17">
        <v>12</v>
      </c>
      <c r="J34" s="18"/>
      <c r="K34" s="13">
        <f t="shared" si="2"/>
        <v>0</v>
      </c>
    </row>
    <row r="35" spans="1:11" ht="23.25" customHeight="1" x14ac:dyDescent="0.25">
      <c r="A35" s="229" t="s">
        <v>49</v>
      </c>
      <c r="B35" s="210"/>
      <c r="C35" s="210"/>
      <c r="D35" s="220"/>
      <c r="E35" s="211"/>
      <c r="F35" s="212"/>
      <c r="G35" s="15" t="s">
        <v>50</v>
      </c>
      <c r="H35" s="16" t="s">
        <v>51</v>
      </c>
      <c r="I35" s="17">
        <v>27</v>
      </c>
      <c r="J35" s="18"/>
      <c r="K35" s="13">
        <f t="shared" si="2"/>
        <v>0</v>
      </c>
    </row>
    <row r="36" spans="1:11" ht="23.25" customHeight="1" x14ac:dyDescent="0.25">
      <c r="A36" s="28" t="s">
        <v>52</v>
      </c>
      <c r="B36" s="29"/>
      <c r="C36" s="16" t="s">
        <v>23</v>
      </c>
      <c r="D36" s="17">
        <v>41</v>
      </c>
      <c r="E36" s="12"/>
      <c r="F36" s="13">
        <f>D36*E36</f>
        <v>0</v>
      </c>
      <c r="G36" s="15" t="s">
        <v>53</v>
      </c>
      <c r="H36" s="16" t="s">
        <v>40</v>
      </c>
      <c r="I36" s="17">
        <v>1.7</v>
      </c>
      <c r="J36" s="18"/>
      <c r="K36" s="13">
        <f t="shared" si="2"/>
        <v>0</v>
      </c>
    </row>
    <row r="37" spans="1:11" ht="23.25" customHeight="1" x14ac:dyDescent="0.25">
      <c r="A37" s="28" t="s">
        <v>54</v>
      </c>
      <c r="B37" s="29"/>
      <c r="C37" s="16" t="s">
        <v>23</v>
      </c>
      <c r="D37" s="17">
        <v>69</v>
      </c>
      <c r="E37" s="12"/>
      <c r="F37" s="13">
        <f t="shared" ref="F37:F44" si="3">D37*E37</f>
        <v>0</v>
      </c>
      <c r="G37" s="15" t="s">
        <v>55</v>
      </c>
      <c r="H37" s="16" t="s">
        <v>40</v>
      </c>
      <c r="I37" s="17">
        <v>5</v>
      </c>
      <c r="J37" s="18"/>
      <c r="K37" s="13">
        <f t="shared" si="2"/>
        <v>0</v>
      </c>
    </row>
    <row r="38" spans="1:11" ht="23.25" customHeight="1" x14ac:dyDescent="0.25">
      <c r="A38" s="28" t="s">
        <v>56</v>
      </c>
      <c r="B38" s="29"/>
      <c r="C38" s="16" t="s">
        <v>23</v>
      </c>
      <c r="D38" s="17">
        <v>69</v>
      </c>
      <c r="E38" s="12"/>
      <c r="F38" s="13">
        <f t="shared" si="3"/>
        <v>0</v>
      </c>
      <c r="G38" s="15" t="s">
        <v>57</v>
      </c>
      <c r="H38" s="16" t="s">
        <v>40</v>
      </c>
      <c r="I38" s="17">
        <v>8</v>
      </c>
      <c r="J38" s="18"/>
      <c r="K38" s="13">
        <f t="shared" si="2"/>
        <v>0</v>
      </c>
    </row>
    <row r="39" spans="1:11" ht="23.25" customHeight="1" x14ac:dyDescent="0.25">
      <c r="A39" s="28" t="s">
        <v>58</v>
      </c>
      <c r="B39" s="29"/>
      <c r="C39" s="16" t="s">
        <v>23</v>
      </c>
      <c r="D39" s="17">
        <v>65</v>
      </c>
      <c r="E39" s="12"/>
      <c r="F39" s="13">
        <f t="shared" si="3"/>
        <v>0</v>
      </c>
      <c r="G39" s="15" t="s">
        <v>59</v>
      </c>
      <c r="H39" s="16" t="s">
        <v>60</v>
      </c>
      <c r="I39" s="17">
        <v>6</v>
      </c>
      <c r="J39" s="18"/>
      <c r="K39" s="13">
        <f t="shared" si="2"/>
        <v>0</v>
      </c>
    </row>
    <row r="40" spans="1:11" ht="23.25" customHeight="1" x14ac:dyDescent="0.25">
      <c r="A40" s="28" t="s">
        <v>61</v>
      </c>
      <c r="B40" s="29"/>
      <c r="C40" s="16" t="s">
        <v>23</v>
      </c>
      <c r="D40" s="17">
        <v>102</v>
      </c>
      <c r="E40" s="12"/>
      <c r="F40" s="13">
        <f t="shared" si="3"/>
        <v>0</v>
      </c>
      <c r="G40" s="15" t="s">
        <v>62</v>
      </c>
      <c r="H40" s="16" t="s">
        <v>60</v>
      </c>
      <c r="I40" s="17">
        <v>6</v>
      </c>
      <c r="J40" s="18"/>
      <c r="K40" s="13">
        <f t="shared" si="2"/>
        <v>0</v>
      </c>
    </row>
    <row r="41" spans="1:11" ht="23.25" customHeight="1" x14ac:dyDescent="0.25">
      <c r="A41" s="28" t="s">
        <v>63</v>
      </c>
      <c r="B41" s="29"/>
      <c r="C41" s="16" t="s">
        <v>23</v>
      </c>
      <c r="D41" s="17">
        <v>22</v>
      </c>
      <c r="E41" s="12"/>
      <c r="F41" s="13">
        <f t="shared" si="3"/>
        <v>0</v>
      </c>
      <c r="G41" s="15" t="s">
        <v>317</v>
      </c>
      <c r="H41" s="16" t="s">
        <v>40</v>
      </c>
      <c r="I41" s="17">
        <v>39</v>
      </c>
      <c r="J41" s="18"/>
      <c r="K41" s="13">
        <f t="shared" si="2"/>
        <v>0</v>
      </c>
    </row>
    <row r="42" spans="1:11" ht="23.25" customHeight="1" x14ac:dyDescent="0.25">
      <c r="A42" s="28" t="s">
        <v>64</v>
      </c>
      <c r="B42" s="29"/>
      <c r="C42" s="16" t="s">
        <v>23</v>
      </c>
      <c r="D42" s="17">
        <v>156</v>
      </c>
      <c r="E42" s="12"/>
      <c r="F42" s="13">
        <f t="shared" si="3"/>
        <v>0</v>
      </c>
      <c r="G42" s="25" t="s">
        <v>65</v>
      </c>
      <c r="H42" s="10" t="s">
        <v>40</v>
      </c>
      <c r="I42" s="11">
        <v>27</v>
      </c>
      <c r="J42" s="18"/>
      <c r="K42" s="13">
        <f t="shared" si="2"/>
        <v>0</v>
      </c>
    </row>
    <row r="43" spans="1:11" ht="23.25" customHeight="1" x14ac:dyDescent="0.25">
      <c r="A43" s="28" t="s">
        <v>66</v>
      </c>
      <c r="B43" s="29"/>
      <c r="C43" s="16" t="s">
        <v>23</v>
      </c>
      <c r="D43" s="17">
        <v>87</v>
      </c>
      <c r="E43" s="12"/>
      <c r="F43" s="13">
        <f t="shared" si="3"/>
        <v>0</v>
      </c>
      <c r="G43" s="15" t="s">
        <v>67</v>
      </c>
      <c r="H43" s="16" t="s">
        <v>40</v>
      </c>
      <c r="I43" s="17">
        <v>3</v>
      </c>
      <c r="J43" s="18"/>
      <c r="K43" s="13">
        <f t="shared" si="2"/>
        <v>0</v>
      </c>
    </row>
    <row r="44" spans="1:11" ht="23.25" customHeight="1" x14ac:dyDescent="0.25">
      <c r="A44" s="28" t="s">
        <v>68</v>
      </c>
      <c r="B44" s="29"/>
      <c r="C44" s="16" t="s">
        <v>23</v>
      </c>
      <c r="D44" s="17">
        <v>65</v>
      </c>
      <c r="E44" s="12"/>
      <c r="F44" s="13">
        <f t="shared" si="3"/>
        <v>0</v>
      </c>
      <c r="G44" s="15" t="s">
        <v>318</v>
      </c>
      <c r="H44" s="16" t="s">
        <v>40</v>
      </c>
      <c r="I44" s="17">
        <v>25</v>
      </c>
      <c r="J44" s="18"/>
      <c r="K44" s="13">
        <f t="shared" si="2"/>
        <v>0</v>
      </c>
    </row>
    <row r="45" spans="1:11" ht="23.25" customHeight="1" x14ac:dyDescent="0.25">
      <c r="A45" s="219" t="s">
        <v>69</v>
      </c>
      <c r="B45" s="210"/>
      <c r="C45" s="210"/>
      <c r="D45" s="220"/>
      <c r="E45" s="211"/>
      <c r="F45" s="212"/>
      <c r="G45" s="25" t="s">
        <v>70</v>
      </c>
      <c r="H45" s="10" t="s">
        <v>40</v>
      </c>
      <c r="I45" s="30">
        <v>15</v>
      </c>
      <c r="J45" s="18"/>
      <c r="K45" s="13">
        <f t="shared" si="2"/>
        <v>0</v>
      </c>
    </row>
    <row r="46" spans="1:11" ht="23.25" customHeight="1" x14ac:dyDescent="0.25">
      <c r="A46" s="28" t="s">
        <v>71</v>
      </c>
      <c r="B46" s="29"/>
      <c r="C46" s="16" t="s">
        <v>40</v>
      </c>
      <c r="D46" s="17">
        <v>13</v>
      </c>
      <c r="E46" s="12"/>
      <c r="F46" s="13">
        <f>D46*E46</f>
        <v>0</v>
      </c>
      <c r="G46" s="25" t="s">
        <v>72</v>
      </c>
      <c r="H46" s="10" t="s">
        <v>40</v>
      </c>
      <c r="I46" s="11">
        <v>12</v>
      </c>
      <c r="J46" s="18"/>
      <c r="K46" s="13">
        <f t="shared" si="2"/>
        <v>0</v>
      </c>
    </row>
    <row r="47" spans="1:11" ht="23.25" customHeight="1" x14ac:dyDescent="0.25">
      <c r="A47" s="28" t="s">
        <v>73</v>
      </c>
      <c r="B47" s="29"/>
      <c r="C47" s="16" t="s">
        <v>40</v>
      </c>
      <c r="D47" s="17">
        <v>26</v>
      </c>
      <c r="E47" s="12"/>
      <c r="F47" s="13">
        <f t="shared" ref="F47:F54" si="4">D47*E47</f>
        <v>0</v>
      </c>
      <c r="G47" s="25" t="s">
        <v>74</v>
      </c>
      <c r="H47" s="10" t="s">
        <v>40</v>
      </c>
      <c r="I47" s="11">
        <v>12</v>
      </c>
      <c r="J47" s="18"/>
      <c r="K47" s="13">
        <f t="shared" si="2"/>
        <v>0</v>
      </c>
    </row>
    <row r="48" spans="1:11" ht="23.25" customHeight="1" x14ac:dyDescent="0.25">
      <c r="A48" s="28" t="s">
        <v>328</v>
      </c>
      <c r="B48" s="29"/>
      <c r="C48" s="16" t="s">
        <v>40</v>
      </c>
      <c r="D48" s="17">
        <v>41</v>
      </c>
      <c r="E48" s="12"/>
      <c r="F48" s="13">
        <f t="shared" si="4"/>
        <v>0</v>
      </c>
      <c r="G48" s="219" t="s">
        <v>348</v>
      </c>
      <c r="H48" s="230"/>
      <c r="I48" s="220"/>
      <c r="J48" s="221"/>
      <c r="K48" s="212"/>
    </row>
    <row r="49" spans="1:14" ht="23.25" customHeight="1" x14ac:dyDescent="0.25">
      <c r="A49" s="28" t="s">
        <v>75</v>
      </c>
      <c r="B49" s="29"/>
      <c r="C49" s="16" t="s">
        <v>40</v>
      </c>
      <c r="D49" s="17">
        <v>17</v>
      </c>
      <c r="E49" s="12"/>
      <c r="F49" s="13">
        <f t="shared" si="4"/>
        <v>0</v>
      </c>
      <c r="G49" s="15" t="s">
        <v>76</v>
      </c>
      <c r="H49" s="16" t="s">
        <v>77</v>
      </c>
      <c r="I49" s="17">
        <v>6</v>
      </c>
      <c r="J49" s="18"/>
      <c r="K49" s="13">
        <f>I49*J49</f>
        <v>0</v>
      </c>
    </row>
    <row r="50" spans="1:14" ht="23.25" customHeight="1" x14ac:dyDescent="0.25">
      <c r="A50" s="28" t="s">
        <v>78</v>
      </c>
      <c r="B50" s="29"/>
      <c r="C50" s="16" t="s">
        <v>40</v>
      </c>
      <c r="D50" s="17">
        <v>22</v>
      </c>
      <c r="E50" s="12"/>
      <c r="F50" s="13">
        <f t="shared" si="4"/>
        <v>0</v>
      </c>
      <c r="G50" s="15" t="s">
        <v>79</v>
      </c>
      <c r="H50" s="16" t="s">
        <v>77</v>
      </c>
      <c r="I50" s="17">
        <v>11</v>
      </c>
      <c r="J50" s="18"/>
      <c r="K50" s="13">
        <f t="shared" ref="K50:K58" si="5">I50*J50</f>
        <v>0</v>
      </c>
    </row>
    <row r="51" spans="1:14" ht="23.25" customHeight="1" x14ac:dyDescent="0.25">
      <c r="A51" s="28" t="s">
        <v>80</v>
      </c>
      <c r="B51" s="29"/>
      <c r="C51" s="16" t="s">
        <v>40</v>
      </c>
      <c r="D51" s="17">
        <v>52</v>
      </c>
      <c r="E51" s="12"/>
      <c r="F51" s="13">
        <f t="shared" si="4"/>
        <v>0</v>
      </c>
      <c r="G51" s="15" t="s">
        <v>81</v>
      </c>
      <c r="H51" s="16" t="s">
        <v>77</v>
      </c>
      <c r="I51" s="17">
        <v>6</v>
      </c>
      <c r="J51" s="18"/>
      <c r="K51" s="13">
        <f t="shared" si="5"/>
        <v>0</v>
      </c>
    </row>
    <row r="52" spans="1:14" ht="23.25" customHeight="1" x14ac:dyDescent="0.25">
      <c r="A52" s="28" t="s">
        <v>82</v>
      </c>
      <c r="B52" s="29"/>
      <c r="C52" s="16" t="s">
        <v>40</v>
      </c>
      <c r="D52" s="17">
        <v>41</v>
      </c>
      <c r="E52" s="12"/>
      <c r="F52" s="13">
        <f t="shared" si="4"/>
        <v>0</v>
      </c>
      <c r="G52" s="15" t="s">
        <v>83</v>
      </c>
      <c r="H52" s="16" t="s">
        <v>51</v>
      </c>
      <c r="I52" s="17">
        <v>22</v>
      </c>
      <c r="J52" s="18"/>
      <c r="K52" s="13">
        <f t="shared" si="5"/>
        <v>0</v>
      </c>
    </row>
    <row r="53" spans="1:14" ht="23.25" customHeight="1" x14ac:dyDescent="0.25">
      <c r="A53" s="28" t="s">
        <v>84</v>
      </c>
      <c r="B53" s="29"/>
      <c r="C53" s="16" t="s">
        <v>60</v>
      </c>
      <c r="D53" s="17">
        <v>87</v>
      </c>
      <c r="E53" s="12"/>
      <c r="F53" s="13">
        <f t="shared" si="4"/>
        <v>0</v>
      </c>
      <c r="G53" s="15" t="s">
        <v>135</v>
      </c>
      <c r="H53" s="16" t="s">
        <v>77</v>
      </c>
      <c r="I53" s="17">
        <v>0.9</v>
      </c>
      <c r="J53" s="18"/>
      <c r="K53" s="13">
        <f t="shared" si="5"/>
        <v>0</v>
      </c>
    </row>
    <row r="54" spans="1:14" ht="23.25" customHeight="1" x14ac:dyDescent="0.25">
      <c r="A54" s="28" t="s">
        <v>85</v>
      </c>
      <c r="B54" s="29"/>
      <c r="C54" s="16" t="s">
        <v>86</v>
      </c>
      <c r="D54" s="17">
        <v>22</v>
      </c>
      <c r="E54" s="12"/>
      <c r="F54" s="13">
        <f t="shared" si="4"/>
        <v>0</v>
      </c>
      <c r="G54" s="15" t="s">
        <v>87</v>
      </c>
      <c r="H54" s="16" t="s">
        <v>77</v>
      </c>
      <c r="I54" s="17">
        <v>6</v>
      </c>
      <c r="J54" s="18"/>
      <c r="K54" s="13">
        <f t="shared" si="5"/>
        <v>0</v>
      </c>
    </row>
    <row r="55" spans="1:14" ht="23.25" customHeight="1" x14ac:dyDescent="0.25">
      <c r="A55" s="219" t="s">
        <v>88</v>
      </c>
      <c r="B55" s="210"/>
      <c r="C55" s="210"/>
      <c r="D55" s="220"/>
      <c r="E55" s="211"/>
      <c r="F55" s="212"/>
      <c r="G55" s="25" t="s">
        <v>89</v>
      </c>
      <c r="H55" s="10" t="s">
        <v>77</v>
      </c>
      <c r="I55" s="11">
        <v>4</v>
      </c>
      <c r="J55" s="18"/>
      <c r="K55" s="13">
        <f>I55*J55</f>
        <v>0</v>
      </c>
      <c r="L55" s="31"/>
      <c r="M55" s="32"/>
      <c r="N55" s="33"/>
    </row>
    <row r="56" spans="1:14" ht="23.25" customHeight="1" x14ac:dyDescent="0.25">
      <c r="A56" s="28" t="s">
        <v>322</v>
      </c>
      <c r="B56" s="29"/>
      <c r="C56" s="16" t="s">
        <v>77</v>
      </c>
      <c r="D56" s="17">
        <v>9</v>
      </c>
      <c r="E56" s="12"/>
      <c r="F56" s="13">
        <f>D56*E56</f>
        <v>0</v>
      </c>
      <c r="G56" s="15" t="s">
        <v>90</v>
      </c>
      <c r="H56" s="16" t="s">
        <v>77</v>
      </c>
      <c r="I56" s="17">
        <v>3</v>
      </c>
      <c r="J56" s="18"/>
      <c r="K56" s="13">
        <f t="shared" si="5"/>
        <v>0</v>
      </c>
    </row>
    <row r="57" spans="1:14" ht="23.25" customHeight="1" x14ac:dyDescent="0.25">
      <c r="A57" s="28" t="s">
        <v>91</v>
      </c>
      <c r="B57" s="29"/>
      <c r="C57" s="16" t="s">
        <v>77</v>
      </c>
      <c r="D57" s="17">
        <v>13</v>
      </c>
      <c r="E57" s="12"/>
      <c r="F57" s="13">
        <f>D57*E57</f>
        <v>0</v>
      </c>
      <c r="G57" s="15" t="s">
        <v>342</v>
      </c>
      <c r="H57" s="16" t="s">
        <v>77</v>
      </c>
      <c r="I57" s="17">
        <v>10</v>
      </c>
      <c r="J57" s="18"/>
      <c r="K57" s="13">
        <f t="shared" si="5"/>
        <v>0</v>
      </c>
    </row>
    <row r="58" spans="1:14" ht="23.25" customHeight="1" x14ac:dyDescent="0.25">
      <c r="A58" s="213" t="s">
        <v>92</v>
      </c>
      <c r="B58" s="214"/>
      <c r="C58" s="214"/>
      <c r="D58" s="231"/>
      <c r="E58" s="232"/>
      <c r="F58" s="215"/>
      <c r="G58" s="25" t="s">
        <v>93</v>
      </c>
      <c r="H58" s="10" t="s">
        <v>77</v>
      </c>
      <c r="I58" s="11">
        <v>4</v>
      </c>
      <c r="J58" s="18"/>
      <c r="K58" s="13">
        <f t="shared" si="5"/>
        <v>0</v>
      </c>
    </row>
    <row r="59" spans="1:14" ht="23.25" customHeight="1" x14ac:dyDescent="0.25">
      <c r="A59" s="216" t="s">
        <v>94</v>
      </c>
      <c r="B59" s="217"/>
      <c r="C59" s="217"/>
      <c r="D59" s="227"/>
      <c r="E59" s="228"/>
      <c r="F59" s="218"/>
      <c r="G59" s="25" t="s">
        <v>95</v>
      </c>
      <c r="H59" s="10" t="s">
        <v>96</v>
      </c>
      <c r="I59" s="11">
        <v>17</v>
      </c>
      <c r="J59" s="18"/>
      <c r="K59" s="34">
        <f>I59*J59</f>
        <v>0</v>
      </c>
    </row>
    <row r="60" spans="1:14" ht="23.25" customHeight="1" x14ac:dyDescent="0.25">
      <c r="A60" s="28" t="s">
        <v>97</v>
      </c>
      <c r="B60" s="29"/>
      <c r="C60" s="16" t="s">
        <v>98</v>
      </c>
      <c r="D60" s="17">
        <v>91</v>
      </c>
      <c r="E60" s="12"/>
      <c r="F60" s="13">
        <f>D60*E60</f>
        <v>0</v>
      </c>
      <c r="G60" s="219" t="s">
        <v>99</v>
      </c>
      <c r="H60" s="210"/>
      <c r="I60" s="220"/>
      <c r="J60" s="221"/>
      <c r="K60" s="212"/>
    </row>
    <row r="61" spans="1:14" ht="23.25" customHeight="1" x14ac:dyDescent="0.25">
      <c r="A61" s="28" t="s">
        <v>314</v>
      </c>
      <c r="B61" s="29"/>
      <c r="C61" s="16" t="s">
        <v>98</v>
      </c>
      <c r="D61" s="17">
        <v>44</v>
      </c>
      <c r="E61" s="12"/>
      <c r="F61" s="13">
        <f t="shared" ref="F61:F69" si="6">D61*E61</f>
        <v>0</v>
      </c>
      <c r="G61" s="15" t="s">
        <v>320</v>
      </c>
      <c r="H61" s="16" t="s">
        <v>26</v>
      </c>
      <c r="I61" s="17">
        <v>77</v>
      </c>
      <c r="J61" s="18"/>
      <c r="K61" s="13">
        <f>I61*J61</f>
        <v>0</v>
      </c>
    </row>
    <row r="62" spans="1:14" ht="23.25" customHeight="1" x14ac:dyDescent="0.25">
      <c r="A62" s="28" t="s">
        <v>100</v>
      </c>
      <c r="B62" s="29"/>
      <c r="C62" s="16" t="s">
        <v>98</v>
      </c>
      <c r="D62" s="17">
        <v>114</v>
      </c>
      <c r="E62" s="12"/>
      <c r="F62" s="13">
        <f t="shared" si="6"/>
        <v>0</v>
      </c>
      <c r="G62" s="15" t="s">
        <v>101</v>
      </c>
      <c r="H62" s="16" t="s">
        <v>102</v>
      </c>
      <c r="I62" s="17">
        <v>16</v>
      </c>
      <c r="J62" s="18"/>
      <c r="K62" s="13">
        <f>I62*J62</f>
        <v>0</v>
      </c>
    </row>
    <row r="63" spans="1:14" ht="23.25" customHeight="1" x14ac:dyDescent="0.25">
      <c r="A63" s="28" t="s">
        <v>337</v>
      </c>
      <c r="B63" s="29"/>
      <c r="C63" s="16" t="s">
        <v>98</v>
      </c>
      <c r="D63" s="17">
        <v>114</v>
      </c>
      <c r="E63" s="12"/>
      <c r="F63" s="13">
        <f t="shared" si="6"/>
        <v>0</v>
      </c>
      <c r="G63" s="15" t="s">
        <v>319</v>
      </c>
      <c r="H63" s="16" t="s">
        <v>103</v>
      </c>
      <c r="I63" s="17">
        <v>46</v>
      </c>
      <c r="J63" s="18"/>
      <c r="K63" s="13">
        <f>I63*J63</f>
        <v>0</v>
      </c>
    </row>
    <row r="64" spans="1:14" ht="23.25" customHeight="1" x14ac:dyDescent="0.25">
      <c r="A64" s="28" t="s">
        <v>321</v>
      </c>
      <c r="B64" s="29"/>
      <c r="C64" s="16" t="s">
        <v>98</v>
      </c>
      <c r="D64" s="17">
        <v>13</v>
      </c>
      <c r="E64" s="12"/>
      <c r="F64" s="13">
        <f t="shared" si="6"/>
        <v>0</v>
      </c>
      <c r="G64" s="219" t="s">
        <v>104</v>
      </c>
      <c r="H64" s="233"/>
      <c r="I64" s="220"/>
      <c r="J64" s="234"/>
      <c r="K64" s="235"/>
    </row>
    <row r="65" spans="1:11" ht="23.25" customHeight="1" x14ac:dyDescent="0.25">
      <c r="A65" s="28" t="s">
        <v>105</v>
      </c>
      <c r="B65" s="29"/>
      <c r="C65" s="16" t="s">
        <v>98</v>
      </c>
      <c r="D65" s="17">
        <v>21</v>
      </c>
      <c r="E65" s="12"/>
      <c r="F65" s="13">
        <f t="shared" si="6"/>
        <v>0</v>
      </c>
      <c r="G65" s="25" t="s">
        <v>106</v>
      </c>
      <c r="H65" s="10" t="s">
        <v>107</v>
      </c>
      <c r="I65" s="11">
        <v>19</v>
      </c>
      <c r="J65" s="18"/>
      <c r="K65" s="13">
        <f>I65*J65</f>
        <v>0</v>
      </c>
    </row>
    <row r="66" spans="1:11" ht="23.25" customHeight="1" x14ac:dyDescent="0.25">
      <c r="A66" s="28" t="s">
        <v>333</v>
      </c>
      <c r="B66" s="29"/>
      <c r="C66" s="16" t="s">
        <v>98</v>
      </c>
      <c r="D66" s="17">
        <v>35</v>
      </c>
      <c r="E66" s="12"/>
      <c r="F66" s="13">
        <f t="shared" si="6"/>
        <v>0</v>
      </c>
      <c r="G66" s="219"/>
      <c r="H66" s="230"/>
      <c r="I66" s="236"/>
      <c r="J66" s="236"/>
      <c r="K66" s="235"/>
    </row>
    <row r="67" spans="1:11" ht="23.25" customHeight="1" x14ac:dyDescent="0.25">
      <c r="A67" s="8" t="s">
        <v>334</v>
      </c>
      <c r="B67" s="9"/>
      <c r="C67" s="10" t="s">
        <v>98</v>
      </c>
      <c r="D67" s="11">
        <v>35</v>
      </c>
      <c r="E67" s="12"/>
      <c r="F67" s="13">
        <f t="shared" si="6"/>
        <v>0</v>
      </c>
      <c r="G67" s="237"/>
      <c r="H67" s="238"/>
      <c r="I67" s="239"/>
      <c r="J67" s="117"/>
      <c r="K67" s="118"/>
    </row>
    <row r="68" spans="1:11" ht="23.25" customHeight="1" x14ac:dyDescent="0.25">
      <c r="A68" s="8" t="s">
        <v>335</v>
      </c>
      <c r="B68" s="9"/>
      <c r="C68" s="10" t="s">
        <v>98</v>
      </c>
      <c r="D68" s="11">
        <v>21</v>
      </c>
      <c r="E68" s="12"/>
      <c r="F68" s="13">
        <f t="shared" si="6"/>
        <v>0</v>
      </c>
      <c r="G68" s="240"/>
      <c r="H68" s="241"/>
      <c r="I68" s="242"/>
      <c r="J68" s="116"/>
      <c r="K68" s="119"/>
    </row>
    <row r="69" spans="1:11" ht="23.25" customHeight="1" x14ac:dyDescent="0.25">
      <c r="A69" s="8" t="s">
        <v>336</v>
      </c>
      <c r="B69" s="35"/>
      <c r="C69" s="10" t="s">
        <v>98</v>
      </c>
      <c r="D69" s="36">
        <v>7</v>
      </c>
      <c r="E69" s="12"/>
      <c r="F69" s="13">
        <f t="shared" si="6"/>
        <v>0</v>
      </c>
      <c r="G69" s="240"/>
      <c r="H69" s="243"/>
      <c r="I69" s="242"/>
      <c r="J69" s="120"/>
      <c r="K69" s="121"/>
    </row>
    <row r="70" spans="1:11" ht="23.25" customHeight="1" x14ac:dyDescent="0.25">
      <c r="A70" s="219" t="s">
        <v>108</v>
      </c>
      <c r="B70" s="210"/>
      <c r="C70" s="210"/>
      <c r="D70" s="220"/>
      <c r="E70" s="211"/>
      <c r="F70" s="212"/>
      <c r="G70" s="240"/>
      <c r="H70" s="244"/>
      <c r="I70" s="242"/>
      <c r="J70" s="120"/>
      <c r="K70" s="121"/>
    </row>
    <row r="71" spans="1:11" ht="23.25" customHeight="1" x14ac:dyDescent="0.25">
      <c r="A71" s="28" t="s">
        <v>109</v>
      </c>
      <c r="B71" s="29"/>
      <c r="C71" s="16" t="s">
        <v>98</v>
      </c>
      <c r="D71" s="17">
        <v>68</v>
      </c>
      <c r="E71" s="12"/>
      <c r="F71" s="13">
        <f>D71*E71</f>
        <v>0</v>
      </c>
      <c r="G71" s="245"/>
      <c r="H71" s="246"/>
      <c r="I71" s="247"/>
      <c r="J71" s="122"/>
      <c r="K71" s="123"/>
    </row>
    <row r="72" spans="1:11" ht="23.25" customHeight="1" x14ac:dyDescent="0.25">
      <c r="A72" s="28" t="s">
        <v>110</v>
      </c>
      <c r="B72" s="29"/>
      <c r="C72" s="16" t="s">
        <v>98</v>
      </c>
      <c r="D72" s="17">
        <v>57</v>
      </c>
      <c r="E72" s="12"/>
      <c r="F72" s="13">
        <f t="shared" ref="F72:F78" si="7">D72*E72</f>
        <v>0</v>
      </c>
      <c r="G72" s="209" t="s">
        <v>111</v>
      </c>
      <c r="H72" s="210"/>
      <c r="I72" s="210"/>
      <c r="J72" s="210"/>
      <c r="K72" s="212"/>
    </row>
    <row r="73" spans="1:11" ht="23.25" customHeight="1" x14ac:dyDescent="0.25">
      <c r="A73" s="28" t="s">
        <v>112</v>
      </c>
      <c r="B73" s="29"/>
      <c r="C73" s="16" t="s">
        <v>98</v>
      </c>
      <c r="D73" s="17">
        <v>119</v>
      </c>
      <c r="E73" s="12"/>
      <c r="F73" s="13">
        <f t="shared" si="7"/>
        <v>0</v>
      </c>
      <c r="G73" s="248" t="s">
        <v>136</v>
      </c>
      <c r="H73" s="249"/>
      <c r="I73" s="249"/>
      <c r="J73" s="250"/>
      <c r="K73" s="13">
        <f>SUM(K16:K71)</f>
        <v>0</v>
      </c>
    </row>
    <row r="74" spans="1:11" ht="23.25" customHeight="1" x14ac:dyDescent="0.25">
      <c r="A74" s="28" t="s">
        <v>113</v>
      </c>
      <c r="B74" s="29"/>
      <c r="C74" s="16" t="s">
        <v>98</v>
      </c>
      <c r="D74" s="17">
        <v>68</v>
      </c>
      <c r="E74" s="12"/>
      <c r="F74" s="13">
        <f t="shared" si="7"/>
        <v>0</v>
      </c>
      <c r="G74" s="248" t="s">
        <v>114</v>
      </c>
      <c r="H74" s="249" t="s">
        <v>115</v>
      </c>
      <c r="I74" s="249"/>
      <c r="J74" s="249"/>
      <c r="K74" s="13">
        <f>SUM(F15:F27)</f>
        <v>0</v>
      </c>
    </row>
    <row r="75" spans="1:11" ht="23.25" customHeight="1" x14ac:dyDescent="0.25">
      <c r="A75" s="8" t="s">
        <v>329</v>
      </c>
      <c r="B75" s="9"/>
      <c r="C75" s="10" t="s">
        <v>98</v>
      </c>
      <c r="D75" s="11">
        <v>27</v>
      </c>
      <c r="E75" s="12"/>
      <c r="F75" s="13">
        <f t="shared" si="7"/>
        <v>0</v>
      </c>
      <c r="G75" s="248" t="s">
        <v>116</v>
      </c>
      <c r="H75" s="249"/>
      <c r="I75" s="249"/>
      <c r="J75" s="249"/>
      <c r="K75" s="13">
        <f>F79</f>
        <v>0</v>
      </c>
    </row>
    <row r="76" spans="1:11" ht="23.25" customHeight="1" x14ac:dyDescent="0.25">
      <c r="A76" s="8" t="s">
        <v>330</v>
      </c>
      <c r="B76" s="9"/>
      <c r="C76" s="10" t="s">
        <v>98</v>
      </c>
      <c r="D76" s="11">
        <v>27</v>
      </c>
      <c r="E76" s="12"/>
      <c r="F76" s="13">
        <f t="shared" si="7"/>
        <v>0</v>
      </c>
      <c r="G76" s="251" t="s">
        <v>134</v>
      </c>
      <c r="H76" s="252"/>
      <c r="I76" s="250"/>
      <c r="J76" s="253"/>
      <c r="K76" s="13">
        <f>SUM(K73:K75)</f>
        <v>0</v>
      </c>
    </row>
    <row r="77" spans="1:11" ht="23.25" customHeight="1" x14ac:dyDescent="0.25">
      <c r="A77" s="8" t="s">
        <v>331</v>
      </c>
      <c r="B77" s="9"/>
      <c r="C77" s="10" t="s">
        <v>98</v>
      </c>
      <c r="D77" s="11">
        <v>21</v>
      </c>
      <c r="E77" s="12"/>
      <c r="F77" s="13">
        <f t="shared" si="7"/>
        <v>0</v>
      </c>
      <c r="G77" s="254" t="s">
        <v>117</v>
      </c>
      <c r="H77" s="38">
        <f>F5</f>
        <v>0</v>
      </c>
      <c r="I77" s="332">
        <f>F6</f>
        <v>1</v>
      </c>
      <c r="J77" s="333"/>
      <c r="K77" s="13">
        <f>K76*I77</f>
        <v>0</v>
      </c>
    </row>
    <row r="78" spans="1:11" ht="23.25" customHeight="1" x14ac:dyDescent="0.25">
      <c r="A78" s="8" t="s">
        <v>332</v>
      </c>
      <c r="B78" s="9"/>
      <c r="C78" s="10" t="s">
        <v>98</v>
      </c>
      <c r="D78" s="11">
        <v>21</v>
      </c>
      <c r="E78" s="12"/>
      <c r="F78" s="13">
        <f t="shared" si="7"/>
        <v>0</v>
      </c>
      <c r="G78" s="37"/>
      <c r="H78" s="38"/>
      <c r="I78" s="39"/>
      <c r="J78" s="40"/>
      <c r="K78" s="41"/>
    </row>
    <row r="79" spans="1:11" ht="23.25" customHeight="1" x14ac:dyDescent="0.25">
      <c r="A79" s="255" t="s">
        <v>118</v>
      </c>
      <c r="B79" s="250"/>
      <c r="C79" s="250"/>
      <c r="D79" s="256"/>
      <c r="E79" s="257"/>
      <c r="F79" s="42">
        <f>SUM(F30:F78)</f>
        <v>0</v>
      </c>
      <c r="G79" s="45"/>
      <c r="H79" s="258" t="s">
        <v>119</v>
      </c>
      <c r="I79" s="39"/>
      <c r="J79" s="40"/>
      <c r="K79" s="43">
        <f>K77+K78</f>
        <v>0</v>
      </c>
    </row>
    <row r="80" spans="1:11" ht="23.25" customHeight="1" x14ac:dyDescent="0.25">
      <c r="A80" s="259"/>
      <c r="B80" s="260"/>
      <c r="C80" s="334"/>
      <c r="D80" s="334"/>
      <c r="E80" s="335"/>
      <c r="F80" s="42"/>
      <c r="G80" s="45" t="s">
        <v>120</v>
      </c>
      <c r="H80" s="261" t="s">
        <v>133</v>
      </c>
      <c r="I80" s="336">
        <f>F8</f>
        <v>1</v>
      </c>
      <c r="J80" s="337"/>
      <c r="K80" s="43">
        <f>I80*K79</f>
        <v>0</v>
      </c>
    </row>
    <row r="81" spans="1:11" ht="23.25" customHeight="1" x14ac:dyDescent="0.25">
      <c r="A81" s="219" t="s">
        <v>121</v>
      </c>
      <c r="B81" s="220"/>
      <c r="C81" s="217"/>
      <c r="D81" s="217"/>
      <c r="E81" s="217"/>
      <c r="F81" s="235"/>
      <c r="G81" s="45"/>
      <c r="H81" s="48"/>
      <c r="I81" s="336"/>
      <c r="J81" s="337"/>
      <c r="K81" s="43"/>
    </row>
    <row r="82" spans="1:11" ht="23.25" customHeight="1" x14ac:dyDescent="0.25">
      <c r="A82" s="28" t="s">
        <v>122</v>
      </c>
      <c r="B82" s="29"/>
      <c r="C82" s="16" t="s">
        <v>98</v>
      </c>
      <c r="D82" s="44"/>
      <c r="E82" s="12"/>
      <c r="F82" s="13">
        <f>D82*E82</f>
        <v>0</v>
      </c>
      <c r="G82" s="45"/>
      <c r="H82" s="48"/>
      <c r="I82" s="336"/>
      <c r="J82" s="337"/>
      <c r="K82" s="43"/>
    </row>
    <row r="83" spans="1:11" ht="23.25" customHeight="1" x14ac:dyDescent="0.25">
      <c r="A83" s="28" t="s">
        <v>123</v>
      </c>
      <c r="B83" s="29"/>
      <c r="C83" s="16" t="s">
        <v>98</v>
      </c>
      <c r="D83" s="44"/>
      <c r="E83" s="12"/>
      <c r="F83" s="13">
        <f>D83*E83</f>
        <v>0</v>
      </c>
      <c r="G83" s="45"/>
      <c r="H83" s="46"/>
      <c r="I83" s="47"/>
      <c r="J83" s="48" t="s">
        <v>124</v>
      </c>
      <c r="K83" s="13">
        <f>ROUND((K80-K81-K82)/5,2)*5</f>
        <v>0</v>
      </c>
    </row>
    <row r="84" spans="1:11" ht="23.25" customHeight="1" x14ac:dyDescent="0.25">
      <c r="A84" s="28" t="s">
        <v>125</v>
      </c>
      <c r="B84" s="29"/>
      <c r="C84" s="16" t="s">
        <v>98</v>
      </c>
      <c r="D84" s="44"/>
      <c r="E84" s="12"/>
      <c r="F84" s="13">
        <f t="shared" ref="F84:F90" si="8">D84*E84</f>
        <v>0</v>
      </c>
      <c r="G84" s="45"/>
      <c r="H84" s="46"/>
      <c r="I84" s="47"/>
      <c r="J84" s="48"/>
      <c r="K84" s="43"/>
    </row>
    <row r="85" spans="1:11" ht="23.25" customHeight="1" x14ac:dyDescent="0.25">
      <c r="A85" s="28" t="s">
        <v>126</v>
      </c>
      <c r="B85" s="29"/>
      <c r="C85" s="16" t="s">
        <v>98</v>
      </c>
      <c r="D85" s="44"/>
      <c r="E85" s="12"/>
      <c r="F85" s="13">
        <f t="shared" si="8"/>
        <v>0</v>
      </c>
      <c r="G85" s="45"/>
      <c r="H85" s="46"/>
      <c r="I85" s="47"/>
      <c r="J85" s="48"/>
      <c r="K85" s="43"/>
    </row>
    <row r="86" spans="1:11" ht="23.25" customHeight="1" x14ac:dyDescent="0.25">
      <c r="A86" s="28" t="s">
        <v>127</v>
      </c>
      <c r="B86" s="29"/>
      <c r="C86" s="16" t="s">
        <v>98</v>
      </c>
      <c r="D86" s="44"/>
      <c r="E86" s="12"/>
      <c r="F86" s="13">
        <f t="shared" si="8"/>
        <v>0</v>
      </c>
      <c r="G86" s="209" t="s">
        <v>137</v>
      </c>
      <c r="H86" s="210"/>
      <c r="I86" s="210"/>
      <c r="J86" s="210"/>
      <c r="K86" s="212"/>
    </row>
    <row r="87" spans="1:11" ht="23.25" customHeight="1" x14ac:dyDescent="0.25">
      <c r="A87" s="8" t="s">
        <v>338</v>
      </c>
      <c r="B87" s="9"/>
      <c r="C87" s="10" t="s">
        <v>98</v>
      </c>
      <c r="D87" s="44"/>
      <c r="E87" s="12"/>
      <c r="F87" s="13">
        <f t="shared" si="8"/>
        <v>0</v>
      </c>
      <c r="G87" s="259"/>
      <c r="H87" s="262" t="s">
        <v>128</v>
      </c>
      <c r="I87" s="263">
        <v>0</v>
      </c>
      <c r="J87" s="264">
        <v>0</v>
      </c>
      <c r="K87" s="13">
        <f>F91</f>
        <v>0</v>
      </c>
    </row>
    <row r="88" spans="1:11" ht="23.25" customHeight="1" x14ac:dyDescent="0.25">
      <c r="A88" s="8" t="s">
        <v>339</v>
      </c>
      <c r="B88" s="9"/>
      <c r="C88" s="10" t="s">
        <v>98</v>
      </c>
      <c r="D88" s="44"/>
      <c r="E88" s="12"/>
      <c r="F88" s="13">
        <f t="shared" si="8"/>
        <v>0</v>
      </c>
      <c r="G88" s="37"/>
      <c r="H88" s="262" t="s">
        <v>119</v>
      </c>
      <c r="I88" s="263"/>
      <c r="J88" s="264"/>
      <c r="K88" s="34">
        <f>K87+K83</f>
        <v>0</v>
      </c>
    </row>
    <row r="89" spans="1:11" ht="23.25" customHeight="1" x14ac:dyDescent="0.25">
      <c r="A89" s="8" t="s">
        <v>340</v>
      </c>
      <c r="B89" s="9"/>
      <c r="C89" s="10" t="s">
        <v>98</v>
      </c>
      <c r="D89" s="44"/>
      <c r="E89" s="12"/>
      <c r="F89" s="13">
        <f t="shared" si="8"/>
        <v>0</v>
      </c>
      <c r="G89" s="37"/>
      <c r="H89" s="262" t="s">
        <v>129</v>
      </c>
      <c r="I89" s="194">
        <f>F7</f>
        <v>0.08</v>
      </c>
      <c r="J89" s="43"/>
      <c r="K89" s="13">
        <f>K88*I89</f>
        <v>0</v>
      </c>
    </row>
    <row r="90" spans="1:11" ht="23.25" customHeight="1" x14ac:dyDescent="0.25">
      <c r="A90" s="8" t="s">
        <v>341</v>
      </c>
      <c r="B90" s="9"/>
      <c r="C90" s="10" t="s">
        <v>98</v>
      </c>
      <c r="D90" s="44"/>
      <c r="E90" s="12"/>
      <c r="F90" s="13">
        <f t="shared" si="8"/>
        <v>0</v>
      </c>
      <c r="G90" s="37" t="s">
        <v>130</v>
      </c>
      <c r="H90" s="265"/>
      <c r="I90" s="265"/>
      <c r="J90" s="43"/>
      <c r="K90" s="41"/>
    </row>
    <row r="91" spans="1:11" ht="23.25" customHeight="1" x14ac:dyDescent="0.25">
      <c r="A91" s="266" t="s">
        <v>131</v>
      </c>
      <c r="B91" s="267"/>
      <c r="C91" s="267"/>
      <c r="D91" s="267"/>
      <c r="E91" s="267"/>
      <c r="F91" s="13">
        <f>SUM(F82:F90)</f>
        <v>0</v>
      </c>
      <c r="G91" s="268" t="s">
        <v>132</v>
      </c>
      <c r="H91" s="265"/>
      <c r="I91" s="265"/>
      <c r="J91" s="43"/>
      <c r="K91" s="269">
        <f>ROUND(SUM(K88+K89+K90)/5,2)*5</f>
        <v>0</v>
      </c>
    </row>
    <row r="92" spans="1:11" ht="23.2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</row>
    <row r="94" spans="1:11" x14ac:dyDescent="0.2">
      <c r="D94" s="1" t="s">
        <v>115</v>
      </c>
    </row>
    <row r="95" spans="1:11" x14ac:dyDescent="0.2">
      <c r="H95" s="49"/>
    </row>
  </sheetData>
  <sheetProtection password="C90D" sheet="1" objects="1" scenarios="1" formatCells="0" formatColumns="0" formatRows="0" insertColumns="0" insertRows="0" insertHyperlinks="0" deleteColumns="0" deleteRows="0" selectLockedCells="1" sort="0" autoFilter="0" pivotTables="0"/>
  <mergeCells count="33">
    <mergeCell ref="J1:K2"/>
    <mergeCell ref="C2:D2"/>
    <mergeCell ref="C8:D8"/>
    <mergeCell ref="C1:D1"/>
    <mergeCell ref="E1:F2"/>
    <mergeCell ref="G1:G2"/>
    <mergeCell ref="H1:I2"/>
    <mergeCell ref="I82:J82"/>
    <mergeCell ref="B9:K10"/>
    <mergeCell ref="A12:B13"/>
    <mergeCell ref="E12:E13"/>
    <mergeCell ref="F12:F13"/>
    <mergeCell ref="G12:G13"/>
    <mergeCell ref="J12:J13"/>
    <mergeCell ref="K12:K13"/>
    <mergeCell ref="D12:D13"/>
    <mergeCell ref="I12:I13"/>
    <mergeCell ref="A1:A2"/>
    <mergeCell ref="I77:J77"/>
    <mergeCell ref="C80:E80"/>
    <mergeCell ref="I80:J80"/>
    <mergeCell ref="I81:J81"/>
    <mergeCell ref="C3:D3"/>
    <mergeCell ref="E3:F3"/>
    <mergeCell ref="G3:G4"/>
    <mergeCell ref="H3:K4"/>
    <mergeCell ref="C4:D4"/>
    <mergeCell ref="C5:D5"/>
    <mergeCell ref="G5:G6"/>
    <mergeCell ref="H5:K8"/>
    <mergeCell ref="C6:D6"/>
    <mergeCell ref="C7:D7"/>
    <mergeCell ref="G7:G8"/>
  </mergeCells>
  <conditionalFormatting sqref="J86:J91 E81:E91 J67:J76 E15:E79 J16:J65">
    <cfRule type="cellIs" dxfId="0" priority="1" stopIfTrue="1" operator="greaterThanOrEqual">
      <formula>1</formula>
    </cfRule>
  </conditionalFormatting>
  <printOptions horizontalCentered="1" verticalCentered="1"/>
  <pageMargins left="0.39370078740157483" right="0.39370078740157483" top="3.937007874015748E-2" bottom="3.937007874015748E-2" header="0.39370078740157483" footer="0.19685039370078741"/>
  <pageSetup paperSize="9" scale="36" orientation="portrait" r:id="rId1"/>
  <headerFooter alignWithMargins="0">
    <oddHeader>&amp;L&amp;"Arial,Gras"&amp;22HOVS&amp;"Arial,Normal"&amp;14 -VOLLNUMERISCH
&amp;R&amp;"Arial,Gras"&amp;16 &amp;"Arial,Normal"Beilage G</oddHeader>
    <oddFooter>&amp;L&amp;16Version - Dezember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Français</vt:lpstr>
      <vt:lpstr>Deutsch</vt:lpstr>
      <vt:lpstr>Deutsch!Zone_d_impression</vt:lpstr>
      <vt:lpstr>Français!Zone_d_impression</vt:lpstr>
      <vt:lpstr>Zone_d_impression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Etat du Valais / Staat Wallis</dc:creator>
  <cp:lastModifiedBy>SCI</cp:lastModifiedBy>
  <cp:lastPrinted>2015-12-07T06:53:09Z</cp:lastPrinted>
  <dcterms:created xsi:type="dcterms:W3CDTF">2014-09-30T07:28:02Z</dcterms:created>
  <dcterms:modified xsi:type="dcterms:W3CDTF">2019-11-13T06:06:33Z</dcterms:modified>
</cp:coreProperties>
</file>