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256" windowHeight="12840" activeTab="1"/>
  </bookViews>
  <sheets>
    <sheet name="Plat complet" sheetId="4" r:id="rId1"/>
    <sheet name="Mets 1" sheetId="1" r:id="rId2"/>
    <sheet name="Mets 2" sheetId="2" r:id="rId3"/>
    <sheet name="Mets 3" sheetId="3" r:id="rId4"/>
    <sheet name="Mets 4" sheetId="5" r:id="rId5"/>
    <sheet name="Mets 5" sheetId="6" r:id="rId6"/>
    <sheet name="Mets 6" sheetId="7" r:id="rId7"/>
    <sheet name="Mets 7" sheetId="8" r:id="rId8"/>
    <sheet name="Mets 8" sheetId="9" r:id="rId9"/>
    <sheet name="Mets 9" sheetId="10" r:id="rId10"/>
    <sheet name="Mets 10" sheetId="11" r:id="rId11"/>
  </sheets>
  <calcPr calcId="145621"/>
</workbook>
</file>

<file path=xl/calcChain.xml><?xml version="1.0" encoding="utf-8"?>
<calcChain xmlns="http://schemas.openxmlformats.org/spreadsheetml/2006/main">
  <c r="C15" i="4" l="1"/>
  <c r="B15" i="4"/>
  <c r="B18" i="4" s="1"/>
  <c r="C14" i="4"/>
  <c r="B14" i="4"/>
  <c r="C9" i="4"/>
  <c r="B4" i="4"/>
  <c r="C8" i="4" s="1"/>
  <c r="C26" i="11"/>
  <c r="C25" i="11"/>
  <c r="C19" i="11"/>
  <c r="F16" i="11"/>
  <c r="B14" i="11"/>
  <c r="D14" i="11" s="1"/>
  <c r="E14" i="11" s="1"/>
  <c r="B12" i="11"/>
  <c r="D12" i="11" s="1"/>
  <c r="E12" i="11" s="1"/>
  <c r="F10" i="11"/>
  <c r="F12" i="11" s="1"/>
  <c r="F14" i="11" s="1"/>
  <c r="E10" i="11"/>
  <c r="D10" i="11"/>
  <c r="C26" i="10"/>
  <c r="C25" i="10"/>
  <c r="C19" i="10"/>
  <c r="F16" i="10"/>
  <c r="B14" i="10"/>
  <c r="D14" i="10" s="1"/>
  <c r="E14" i="10" s="1"/>
  <c r="B12" i="10"/>
  <c r="D12" i="10" s="1"/>
  <c r="E12" i="10" s="1"/>
  <c r="F10" i="10"/>
  <c r="F12" i="10" s="1"/>
  <c r="F14" i="10" s="1"/>
  <c r="E10" i="10"/>
  <c r="D10" i="10"/>
  <c r="C26" i="9"/>
  <c r="C25" i="9"/>
  <c r="C19" i="9"/>
  <c r="F16" i="9"/>
  <c r="B14" i="9"/>
  <c r="D14" i="9" s="1"/>
  <c r="E14" i="9" s="1"/>
  <c r="B12" i="9"/>
  <c r="D12" i="9" s="1"/>
  <c r="E12" i="9" s="1"/>
  <c r="F10" i="9"/>
  <c r="F12" i="9" s="1"/>
  <c r="F14" i="9" s="1"/>
  <c r="E10" i="9"/>
  <c r="D10" i="9"/>
  <c r="C26" i="8"/>
  <c r="C25" i="8"/>
  <c r="C19" i="8"/>
  <c r="F16" i="8"/>
  <c r="B14" i="8"/>
  <c r="D14" i="8" s="1"/>
  <c r="E14" i="8" s="1"/>
  <c r="B12" i="8"/>
  <c r="D12" i="8" s="1"/>
  <c r="E12" i="8" s="1"/>
  <c r="F10" i="8"/>
  <c r="F12" i="8" s="1"/>
  <c r="F14" i="8" s="1"/>
  <c r="E10" i="8"/>
  <c r="D10" i="8"/>
  <c r="C26" i="7"/>
  <c r="C25" i="7"/>
  <c r="C19" i="7"/>
  <c r="F16" i="7"/>
  <c r="B14" i="7"/>
  <c r="D14" i="7" s="1"/>
  <c r="E14" i="7" s="1"/>
  <c r="B12" i="7"/>
  <c r="D12" i="7" s="1"/>
  <c r="E12" i="7" s="1"/>
  <c r="F10" i="7"/>
  <c r="F12" i="7" s="1"/>
  <c r="F14" i="7" s="1"/>
  <c r="E10" i="7"/>
  <c r="D10" i="7"/>
  <c r="C26" i="6"/>
  <c r="C25" i="6"/>
  <c r="C19" i="6"/>
  <c r="F16" i="6"/>
  <c r="B14" i="6"/>
  <c r="D14" i="6" s="1"/>
  <c r="E14" i="6" s="1"/>
  <c r="B12" i="6"/>
  <c r="D12" i="6" s="1"/>
  <c r="E12" i="6" s="1"/>
  <c r="F10" i="6"/>
  <c r="F12" i="6" s="1"/>
  <c r="F14" i="6" s="1"/>
  <c r="E10" i="6"/>
  <c r="D10" i="6"/>
  <c r="C26" i="5"/>
  <c r="C25" i="5"/>
  <c r="C19" i="5"/>
  <c r="F16" i="5"/>
  <c r="B14" i="5"/>
  <c r="D14" i="5" s="1"/>
  <c r="E14" i="5" s="1"/>
  <c r="B12" i="5"/>
  <c r="D12" i="5" s="1"/>
  <c r="E12" i="5" s="1"/>
  <c r="F10" i="5"/>
  <c r="F12" i="5" s="1"/>
  <c r="F14" i="5" s="1"/>
  <c r="E10" i="5"/>
  <c r="D10" i="5"/>
  <c r="C26" i="3"/>
  <c r="C25" i="3"/>
  <c r="C19" i="3"/>
  <c r="F16" i="3"/>
  <c r="B14" i="3"/>
  <c r="D14" i="3" s="1"/>
  <c r="E14" i="3" s="1"/>
  <c r="B12" i="3"/>
  <c r="D12" i="3" s="1"/>
  <c r="E12" i="3" s="1"/>
  <c r="F10" i="3"/>
  <c r="F12" i="3" s="1"/>
  <c r="F14" i="3" s="1"/>
  <c r="E10" i="3"/>
  <c r="D10" i="3"/>
  <c r="C26" i="2"/>
  <c r="C25" i="2"/>
  <c r="C19" i="2"/>
  <c r="F16" i="2"/>
  <c r="B14" i="2"/>
  <c r="D14" i="2" s="1"/>
  <c r="E14" i="2" s="1"/>
  <c r="B12" i="2"/>
  <c r="D12" i="2" s="1"/>
  <c r="E12" i="2" s="1"/>
  <c r="F10" i="2"/>
  <c r="F12" i="2" s="1"/>
  <c r="F14" i="2" s="1"/>
  <c r="E10" i="2"/>
  <c r="D10" i="2"/>
  <c r="F16" i="1"/>
  <c r="C12" i="4" l="1"/>
  <c r="C11" i="4"/>
  <c r="B26" i="11"/>
  <c r="B29" i="11" s="1"/>
  <c r="C20" i="11"/>
  <c r="B26" i="10"/>
  <c r="B29" i="10" s="1"/>
  <c r="C20" i="10"/>
  <c r="B26" i="9"/>
  <c r="B29" i="9" s="1"/>
  <c r="C20" i="9"/>
  <c r="B26" i="8"/>
  <c r="B29" i="8" s="1"/>
  <c r="C20" i="8"/>
  <c r="B26" i="7"/>
  <c r="B29" i="7" s="1"/>
  <c r="C20" i="7"/>
  <c r="B26" i="6"/>
  <c r="B29" i="6" s="1"/>
  <c r="C20" i="6"/>
  <c r="B26" i="5"/>
  <c r="B29" i="5" s="1"/>
  <c r="C20" i="5"/>
  <c r="B26" i="3"/>
  <c r="B29" i="3" s="1"/>
  <c r="C20" i="3"/>
  <c r="B26" i="2"/>
  <c r="B29" i="2" s="1"/>
  <c r="C20" i="2"/>
  <c r="C26" i="1"/>
  <c r="B29" i="1" s="1"/>
  <c r="B26" i="1"/>
  <c r="C25" i="1"/>
  <c r="C19" i="1"/>
  <c r="F10" i="1"/>
  <c r="B14" i="1"/>
  <c r="D14" i="1" s="1"/>
  <c r="E14" i="1" s="1"/>
  <c r="B12" i="1"/>
  <c r="D12" i="1" s="1"/>
  <c r="E12" i="1" s="1"/>
  <c r="D10" i="1"/>
  <c r="E10" i="1" s="1"/>
  <c r="C23" i="11" l="1"/>
  <c r="C22" i="11"/>
  <c r="C23" i="10"/>
  <c r="C22" i="10"/>
  <c r="C23" i="9"/>
  <c r="C22" i="9"/>
  <c r="C23" i="8"/>
  <c r="C22" i="8"/>
  <c r="C23" i="7"/>
  <c r="C22" i="7"/>
  <c r="C23" i="6"/>
  <c r="C22" i="6"/>
  <c r="C23" i="5"/>
  <c r="C22" i="5"/>
  <c r="C23" i="3"/>
  <c r="C22" i="3"/>
  <c r="C23" i="2"/>
  <c r="C22" i="2"/>
  <c r="F12" i="1"/>
  <c r="F14" i="1" s="1"/>
  <c r="C20" i="1" s="1"/>
  <c r="C23" i="1" l="1"/>
  <c r="C22" i="1"/>
</calcChain>
</file>

<file path=xl/sharedStrings.xml><?xml version="1.0" encoding="utf-8"?>
<sst xmlns="http://schemas.openxmlformats.org/spreadsheetml/2006/main" count="292" uniqueCount="43">
  <si>
    <t>Perte à la préparation avant cuisson</t>
  </si>
  <si>
    <t>Perte à la cuisson</t>
  </si>
  <si>
    <t>Poids brut (kg)</t>
  </si>
  <si>
    <t>Poids net (kg)</t>
  </si>
  <si>
    <t>Différences (kg)</t>
  </si>
  <si>
    <t>Différence (%)</t>
  </si>
  <si>
    <t>Perte sur assiette</t>
  </si>
  <si>
    <t>à indiquer</t>
  </si>
  <si>
    <t>Coûts (fr./kg)</t>
  </si>
  <si>
    <t>Prix acheté</t>
  </si>
  <si>
    <t>Prix coûtant</t>
  </si>
  <si>
    <t>Différence frs</t>
  </si>
  <si>
    <t>Différence %</t>
  </si>
  <si>
    <t>poids livré jusqu'au début cuisson</t>
  </si>
  <si>
    <t>Temps de travail effectif du personnel</t>
  </si>
  <si>
    <t>Coût moyen RH/h</t>
  </si>
  <si>
    <t>Total marchandises achetée (kg)</t>
  </si>
  <si>
    <t>Prix d'achat au kg TTC</t>
  </si>
  <si>
    <t>Coût total poids net final + RH</t>
  </si>
  <si>
    <t>Total hors charges d'exploitation</t>
  </si>
  <si>
    <t>Moyenne horaire de l'ensemble de la brigade</t>
  </si>
  <si>
    <t>x2</t>
  </si>
  <si>
    <t>il faut autant de temps pour cuisiner que pour la remise en état</t>
  </si>
  <si>
    <t>Temps global de toutes les personnes de la brigade pour la production culinaire</t>
  </si>
  <si>
    <t>Mets 1</t>
  </si>
  <si>
    <t>Mets 3</t>
  </si>
  <si>
    <t>Mets 4</t>
  </si>
  <si>
    <t>Mets 5</t>
  </si>
  <si>
    <t>Mets 6</t>
  </si>
  <si>
    <t>Mets 7</t>
  </si>
  <si>
    <t>Mets 8</t>
  </si>
  <si>
    <t>Mets 9</t>
  </si>
  <si>
    <t>Mets 10</t>
  </si>
  <si>
    <t xml:space="preserve">Mets 2 </t>
  </si>
  <si>
    <t>Moyenne prix acheté</t>
  </si>
  <si>
    <t>Moyenne prix coûtant</t>
  </si>
  <si>
    <t>nombre de mets calculés</t>
  </si>
  <si>
    <t>Total montant</t>
  </si>
  <si>
    <t>Total coût poids net final + RH</t>
  </si>
  <si>
    <t>poids net final</t>
  </si>
  <si>
    <t>RH</t>
  </si>
  <si>
    <t>! NE REMPLIR QUE LES CASES EN GRIS!</t>
  </si>
  <si>
    <t>A indiquer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</si>
</sst>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fr.&quot;\ * #,##0.00_ ;_ &quot;fr.&quot;\ * \-#,##0.00_ ;_ &quot;fr.&quot;\ * &quot;-&quot;??_ ;_ @_ "/>
    <numFmt numFmtId="164" formatCode="&quot;fr.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vertical="top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left" vertical="top"/>
    </xf>
    <xf numFmtId="0" fontId="4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9" xfId="0" applyBorder="1"/>
    <xf numFmtId="0" fontId="0" fillId="0" borderId="0" xfId="0" applyAlignment="1">
      <alignment horizontal="right"/>
    </xf>
    <xf numFmtId="164" fontId="2" fillId="0" borderId="0" xfId="0" applyNumberFormat="1" applyFont="1" applyFill="1" applyBorder="1" applyAlignment="1">
      <alignment horizontal="center" vertical="top"/>
    </xf>
    <xf numFmtId="44" fontId="0" fillId="3" borderId="4" xfId="0" applyNumberForma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0" fontId="0" fillId="3" borderId="1" xfId="0" applyNumberForma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164" fontId="0" fillId="0" borderId="0" xfId="0" applyNumberFormat="1" applyFill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12" xfId="0" applyFont="1" applyBorder="1" applyAlignment="1">
      <alignment horizontal="left" vertical="top" wrapText="1"/>
    </xf>
    <xf numFmtId="0" fontId="0" fillId="0" borderId="13" xfId="0" applyBorder="1" applyAlignment="1">
      <alignment wrapText="1"/>
    </xf>
    <xf numFmtId="0" fontId="6" fillId="2" borderId="0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view="pageLayout" zoomScaleNormal="100" workbookViewId="0">
      <selection activeCell="G19" sqref="G19"/>
    </sheetView>
  </sheetViews>
  <sheetFormatPr baseColWidth="10" defaultRowHeight="14.4" x14ac:dyDescent="0.3"/>
  <cols>
    <col min="1" max="1" width="36.33203125" bestFit="1" customWidth="1"/>
    <col min="2" max="2" width="20.5546875" bestFit="1" customWidth="1"/>
    <col min="3" max="3" width="16.33203125" customWidth="1"/>
  </cols>
  <sheetData>
    <row r="1" spans="1:8" s="3" customFormat="1" ht="15" x14ac:dyDescent="0.25">
      <c r="A1" s="45" t="s">
        <v>41</v>
      </c>
      <c r="B1" s="45"/>
      <c r="C1" s="45"/>
      <c r="D1" s="45"/>
      <c r="E1" s="45"/>
      <c r="F1" s="45"/>
      <c r="G1" s="45"/>
      <c r="H1" s="45"/>
    </row>
    <row r="2" spans="1:8" s="3" customFormat="1" ht="15" x14ac:dyDescent="0.25"/>
    <row r="3" spans="1:8" s="3" customFormat="1" ht="15.75" thickBot="1" x14ac:dyDescent="0.3"/>
    <row r="4" spans="1:8" s="3" customFormat="1" ht="15.75" thickBot="1" x14ac:dyDescent="0.3">
      <c r="A4" s="25" t="s">
        <v>37</v>
      </c>
      <c r="B4" s="27">
        <f>'Mets 1'!C19+'Mets 2'!C19+'Mets 3'!C19+'Mets 4'!C19+'Mets 5'!C19+'Mets 6'!C19+'Mets 7'!C19+'Mets 8'!C19+'Mets 9'!C19+'Mets 10'!C19</f>
        <v>200</v>
      </c>
    </row>
    <row r="5" spans="1:8" s="3" customFormat="1" ht="15.75" thickBot="1" x14ac:dyDescent="0.3"/>
    <row r="6" spans="1:8" ht="15" thickBot="1" x14ac:dyDescent="0.35">
      <c r="A6" s="25" t="s">
        <v>36</v>
      </c>
      <c r="B6" s="34">
        <v>10</v>
      </c>
    </row>
    <row r="7" spans="1:8" ht="15.75" thickBot="1" x14ac:dyDescent="0.3"/>
    <row r="8" spans="1:8" x14ac:dyDescent="0.3">
      <c r="A8" s="20"/>
      <c r="B8" s="12" t="s">
        <v>34</v>
      </c>
      <c r="C8" s="28">
        <f>B4/B6</f>
        <v>20</v>
      </c>
    </row>
    <row r="9" spans="1:8" ht="15" thickBot="1" x14ac:dyDescent="0.35">
      <c r="A9" s="3"/>
      <c r="B9" s="13" t="s">
        <v>35</v>
      </c>
      <c r="C9" s="29">
        <f>('Mets 1'!C20+'Mets 2'!C20+'Mets 3'!C20+'Mets 4'!C20+'Mets 5'!C20+'Mets 6'!C20+'Mets 7'!C20+'Mets 8'!C20+'Mets 9'!C20+'Mets 10'!C20)/B6</f>
        <v>50</v>
      </c>
    </row>
    <row r="10" spans="1:8" ht="15.75" thickBot="1" x14ac:dyDescent="0.3">
      <c r="A10" s="3"/>
      <c r="B10" s="1"/>
      <c r="C10" s="1"/>
    </row>
    <row r="11" spans="1:8" x14ac:dyDescent="0.3">
      <c r="A11" s="3"/>
      <c r="B11" s="12" t="s">
        <v>11</v>
      </c>
      <c r="C11" s="28">
        <f>C9-C8</f>
        <v>30</v>
      </c>
    </row>
    <row r="12" spans="1:8" ht="15" thickBot="1" x14ac:dyDescent="0.35">
      <c r="A12" s="3"/>
      <c r="B12" s="13" t="s">
        <v>12</v>
      </c>
      <c r="C12" s="30">
        <f>C9/C8</f>
        <v>2.5</v>
      </c>
    </row>
    <row r="13" spans="1:8" ht="15" x14ac:dyDescent="0.25">
      <c r="A13" s="3"/>
      <c r="B13" s="1"/>
      <c r="C13" s="1"/>
    </row>
    <row r="14" spans="1:8" x14ac:dyDescent="0.3">
      <c r="A14" s="5" t="s">
        <v>16</v>
      </c>
      <c r="B14" s="31">
        <f>'Mets 1'!B25+'Mets 2'!B25+'Mets 3'!B25+'Mets 4'!B25+'Mets 5'!B25+'Mets 6'!B25+'Mets 7'!B25+'Mets 8'!B25+'Mets 9'!B25+'Mets 10'!B25</f>
        <v>500</v>
      </c>
      <c r="C14" s="32">
        <f>'Mets 1'!C25+'Mets 2'!C25+'Mets 3'!C25+'Mets 4'!C25+'Mets 5'!C25+'Mets 6'!C25+'Mets 7'!C25+'Mets 8'!C25+'Mets 9'!C25+'Mets 10'!C25</f>
        <v>10000</v>
      </c>
    </row>
    <row r="15" spans="1:8" x14ac:dyDescent="0.3">
      <c r="A15" s="5" t="s">
        <v>38</v>
      </c>
      <c r="B15" s="32">
        <f>'Mets 1'!B26+'Mets 2'!B26+'Mets 3'!B26+'Mets 4'!B26+'Mets 5'!B26+'Mets 6'!B26+'Mets 7'!B26+'Mets 8'!B26+'Mets 9'!B26+'Mets 10'!B26</f>
        <v>25000</v>
      </c>
      <c r="C15" s="32">
        <f>'Mets 1'!C26+'Mets 2'!C26+'Mets 3'!C26+'Mets 4'!C26+'Mets 5'!C26+'Mets 6'!C26+'Mets 7'!C26+'Mets 8'!C26+'Mets 9'!C26+'Mets 10'!C26</f>
        <v>750</v>
      </c>
    </row>
    <row r="16" spans="1:8" s="3" customFormat="1" ht="15" x14ac:dyDescent="0.25">
      <c r="A16" s="4"/>
      <c r="B16" s="26" t="s">
        <v>39</v>
      </c>
      <c r="C16" s="26" t="s">
        <v>40</v>
      </c>
    </row>
    <row r="17" spans="1:3" ht="15" x14ac:dyDescent="0.25">
      <c r="A17" s="3"/>
      <c r="B17" s="1"/>
      <c r="C17" s="1"/>
    </row>
    <row r="18" spans="1:3" ht="15.75" thickBot="1" x14ac:dyDescent="0.3">
      <c r="A18" s="24" t="s">
        <v>19</v>
      </c>
      <c r="B18" s="33">
        <f>B15+C15</f>
        <v>25750</v>
      </c>
      <c r="C18" s="1"/>
    </row>
    <row r="19" spans="1:3" ht="15.75" thickTop="1" x14ac:dyDescent="0.25"/>
  </sheetData>
  <mergeCells count="1">
    <mergeCell ref="A1:H1"/>
  </mergeCells>
  <pageMargins left="0.7" right="0.7" top="0.75" bottom="0.75" header="0.3" footer="0.3"/>
  <pageSetup paperSize="9" orientation="landscape" r:id="rId1"/>
  <headerFooter>
    <oddHeader>&amp;C&amp;14&amp;KC00000Analyse des coûts en fonction des pertes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Layout" zoomScaleNormal="100" workbookViewId="0">
      <selection activeCell="E27" sqref="E27"/>
    </sheetView>
  </sheetViews>
  <sheetFormatPr baseColWidth="10" defaultColWidth="11.44140625" defaultRowHeight="14.4" x14ac:dyDescent="0.3"/>
  <cols>
    <col min="1" max="1" width="33" style="3" bestFit="1" customWidth="1"/>
    <col min="2" max="4" width="16.33203125" style="1" customWidth="1"/>
    <col min="5" max="5" width="20" style="1" bestFit="1" customWidth="1"/>
    <col min="6" max="6" width="16.33203125" style="9" customWidth="1"/>
    <col min="7" max="16384" width="11.44140625" style="3"/>
  </cols>
  <sheetData>
    <row r="1" spans="1:7" ht="15" x14ac:dyDescent="0.25">
      <c r="A1" s="45" t="s">
        <v>41</v>
      </c>
      <c r="B1" s="45"/>
      <c r="C1" s="45"/>
      <c r="D1" s="45"/>
      <c r="E1" s="45"/>
      <c r="F1" s="45"/>
      <c r="G1" s="45"/>
    </row>
    <row r="3" spans="1:7" ht="15" x14ac:dyDescent="0.25">
      <c r="A3" s="40" t="s">
        <v>31</v>
      </c>
      <c r="B3" s="53" t="s">
        <v>42</v>
      </c>
      <c r="C3" s="47"/>
      <c r="D3" s="8"/>
      <c r="E3" s="43" t="s">
        <v>17</v>
      </c>
      <c r="F3" s="41">
        <v>20</v>
      </c>
    </row>
    <row r="4" spans="1:7" ht="15" x14ac:dyDescent="0.25">
      <c r="A4" s="4"/>
      <c r="B4" s="15"/>
      <c r="C4" s="6"/>
      <c r="D4" s="8"/>
      <c r="E4" s="10"/>
      <c r="F4" s="16"/>
    </row>
    <row r="5" spans="1:7" x14ac:dyDescent="0.3">
      <c r="A5" s="4"/>
      <c r="B5" s="15"/>
      <c r="C5" s="6"/>
      <c r="D5" s="8"/>
      <c r="E5" s="43" t="s">
        <v>15</v>
      </c>
      <c r="F5" s="42">
        <v>30</v>
      </c>
    </row>
    <row r="6" spans="1:7" ht="15" x14ac:dyDescent="0.25">
      <c r="A6" s="4"/>
      <c r="B6" s="15"/>
      <c r="C6" s="6"/>
      <c r="D6" s="8"/>
      <c r="E6" s="48" t="s">
        <v>20</v>
      </c>
      <c r="F6" s="49"/>
    </row>
    <row r="8" spans="1:7" x14ac:dyDescent="0.3">
      <c r="B8" s="7" t="s">
        <v>2</v>
      </c>
      <c r="C8" s="7" t="s">
        <v>3</v>
      </c>
      <c r="D8" s="7" t="s">
        <v>4</v>
      </c>
      <c r="E8" s="7" t="s">
        <v>5</v>
      </c>
      <c r="F8" s="11" t="s">
        <v>8</v>
      </c>
    </row>
    <row r="10" spans="1:7" x14ac:dyDescent="0.3">
      <c r="A10" s="5" t="s">
        <v>0</v>
      </c>
      <c r="B10" s="35">
        <v>10</v>
      </c>
      <c r="C10" s="35">
        <v>8</v>
      </c>
      <c r="D10" s="31">
        <f>B10-C10</f>
        <v>2</v>
      </c>
      <c r="E10" s="36">
        <f>D10/B10</f>
        <v>0.2</v>
      </c>
      <c r="F10" s="37">
        <f>F3*B10/C10</f>
        <v>25</v>
      </c>
    </row>
    <row r="11" spans="1:7" x14ac:dyDescent="0.3">
      <c r="A11" s="14" t="s">
        <v>13</v>
      </c>
      <c r="E11" s="2"/>
    </row>
    <row r="12" spans="1:7" x14ac:dyDescent="0.3">
      <c r="A12" s="5" t="s">
        <v>1</v>
      </c>
      <c r="B12" s="31">
        <f>C10</f>
        <v>8</v>
      </c>
      <c r="C12" s="35">
        <v>7</v>
      </c>
      <c r="D12" s="31">
        <f>B12-C12</f>
        <v>1</v>
      </c>
      <c r="E12" s="36">
        <f t="shared" ref="E12:E14" si="0">D12/B12</f>
        <v>0.125</v>
      </c>
      <c r="F12" s="37">
        <f>F10*B12/C12</f>
        <v>28.571428571428573</v>
      </c>
    </row>
    <row r="13" spans="1:7" ht="15" x14ac:dyDescent="0.25">
      <c r="E13" s="2"/>
    </row>
    <row r="14" spans="1:7" ht="15" x14ac:dyDescent="0.25">
      <c r="A14" s="5" t="s">
        <v>6</v>
      </c>
      <c r="B14" s="31">
        <f>C12</f>
        <v>7</v>
      </c>
      <c r="C14" s="35">
        <v>4</v>
      </c>
      <c r="D14" s="31">
        <f>B14-C14</f>
        <v>3</v>
      </c>
      <c r="E14" s="36">
        <f t="shared" si="0"/>
        <v>0.42857142857142855</v>
      </c>
      <c r="F14" s="37">
        <f>F12*B14/C14</f>
        <v>50</v>
      </c>
    </row>
    <row r="16" spans="1:7" ht="15" x14ac:dyDescent="0.25">
      <c r="A16" s="5" t="s">
        <v>14</v>
      </c>
      <c r="C16" s="35">
        <v>1.25</v>
      </c>
      <c r="D16" s="23" t="s">
        <v>21</v>
      </c>
      <c r="E16" s="22"/>
      <c r="F16" s="32">
        <f>C16*F5*2</f>
        <v>75</v>
      </c>
    </row>
    <row r="17" spans="1:6" ht="20.399999999999999" x14ac:dyDescent="0.3">
      <c r="A17" s="21" t="s">
        <v>23</v>
      </c>
      <c r="D17" s="50" t="s">
        <v>22</v>
      </c>
      <c r="E17" s="51"/>
      <c r="F17" s="3"/>
    </row>
    <row r="18" spans="1:6" ht="15" x14ac:dyDescent="0.25">
      <c r="A18" s="19"/>
      <c r="D18" s="18"/>
      <c r="F18" s="3"/>
    </row>
    <row r="19" spans="1:6" x14ac:dyDescent="0.3">
      <c r="A19" s="20"/>
      <c r="B19" s="7" t="s">
        <v>9</v>
      </c>
      <c r="C19" s="32">
        <f>F3</f>
        <v>20</v>
      </c>
      <c r="F19" s="3"/>
    </row>
    <row r="20" spans="1:6" x14ac:dyDescent="0.3">
      <c r="B20" s="7" t="s">
        <v>10</v>
      </c>
      <c r="C20" s="32">
        <f>F14</f>
        <v>50</v>
      </c>
      <c r="F20" s="3"/>
    </row>
    <row r="21" spans="1:6" ht="15" x14ac:dyDescent="0.25">
      <c r="F21" s="3"/>
    </row>
    <row r="22" spans="1:6" x14ac:dyDescent="0.3">
      <c r="B22" s="7" t="s">
        <v>11</v>
      </c>
      <c r="C22" s="32">
        <f>C20-C19</f>
        <v>30</v>
      </c>
      <c r="F22" s="3"/>
    </row>
    <row r="23" spans="1:6" x14ac:dyDescent="0.3">
      <c r="B23" s="7" t="s">
        <v>12</v>
      </c>
      <c r="C23" s="36">
        <f>C20/C19</f>
        <v>2.5</v>
      </c>
      <c r="F23" s="3"/>
    </row>
    <row r="25" spans="1:6" x14ac:dyDescent="0.3">
      <c r="A25" s="5" t="s">
        <v>16</v>
      </c>
      <c r="B25" s="35">
        <v>50</v>
      </c>
      <c r="C25" s="32">
        <f>B25*F3</f>
        <v>1000</v>
      </c>
      <c r="F25" s="3"/>
    </row>
    <row r="26" spans="1:6" x14ac:dyDescent="0.3">
      <c r="A26" s="5" t="s">
        <v>18</v>
      </c>
      <c r="B26" s="32">
        <f>B25*F14</f>
        <v>2500</v>
      </c>
      <c r="C26" s="32">
        <f>F16</f>
        <v>75</v>
      </c>
      <c r="F26" s="3"/>
    </row>
    <row r="27" spans="1:6" ht="15" x14ac:dyDescent="0.25">
      <c r="A27" s="4"/>
      <c r="B27" s="26" t="s">
        <v>39</v>
      </c>
      <c r="C27" s="26" t="s">
        <v>40</v>
      </c>
      <c r="D27" s="3"/>
      <c r="E27" s="3"/>
      <c r="F27" s="3"/>
    </row>
    <row r="29" spans="1:6" ht="15.75" thickBot="1" x14ac:dyDescent="0.3">
      <c r="A29" s="24" t="s">
        <v>19</v>
      </c>
      <c r="B29" s="33">
        <f>B26+C26</f>
        <v>2575</v>
      </c>
      <c r="D29" s="17"/>
      <c r="F29" s="3"/>
    </row>
    <row r="30" spans="1:6" ht="15.75" thickTop="1" x14ac:dyDescent="0.25">
      <c r="F30" s="3"/>
    </row>
  </sheetData>
  <mergeCells count="4">
    <mergeCell ref="B3:C3"/>
    <mergeCell ref="E6:F6"/>
    <mergeCell ref="D17:E17"/>
    <mergeCell ref="A1:G1"/>
  </mergeCells>
  <pageMargins left="0.7" right="0.7" top="0.75" bottom="0.75" header="0.3" footer="0.3"/>
  <pageSetup paperSize="9" orientation="landscape" r:id="rId1"/>
  <headerFooter>
    <oddHeader>&amp;C&amp;14&amp;KC00000Analyse des coûts en fonction des pertes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Layout" zoomScaleNormal="100" workbookViewId="0">
      <selection activeCell="E27" sqref="E27"/>
    </sheetView>
  </sheetViews>
  <sheetFormatPr baseColWidth="10" defaultColWidth="11.44140625" defaultRowHeight="14.4" x14ac:dyDescent="0.3"/>
  <cols>
    <col min="1" max="1" width="33" style="3" bestFit="1" customWidth="1"/>
    <col min="2" max="4" width="16.33203125" style="1" customWidth="1"/>
    <col min="5" max="5" width="20" style="1" bestFit="1" customWidth="1"/>
    <col min="6" max="6" width="16.33203125" style="9" customWidth="1"/>
    <col min="7" max="16384" width="11.44140625" style="3"/>
  </cols>
  <sheetData>
    <row r="1" spans="1:7" ht="15" x14ac:dyDescent="0.25">
      <c r="A1" s="45" t="s">
        <v>41</v>
      </c>
      <c r="B1" s="45"/>
      <c r="C1" s="45"/>
      <c r="D1" s="45"/>
      <c r="E1" s="45"/>
      <c r="F1" s="45"/>
      <c r="G1" s="45"/>
    </row>
    <row r="3" spans="1:7" x14ac:dyDescent="0.3">
      <c r="A3" s="40" t="s">
        <v>32</v>
      </c>
      <c r="B3" s="53" t="s">
        <v>7</v>
      </c>
      <c r="C3" s="47"/>
      <c r="D3" s="8"/>
      <c r="E3" s="43" t="s">
        <v>17</v>
      </c>
      <c r="F3" s="41">
        <v>20</v>
      </c>
    </row>
    <row r="4" spans="1:7" ht="15" x14ac:dyDescent="0.25">
      <c r="A4" s="4"/>
      <c r="B4" s="15"/>
      <c r="C4" s="6"/>
      <c r="D4" s="8"/>
      <c r="E4" s="10"/>
      <c r="F4" s="16"/>
    </row>
    <row r="5" spans="1:7" x14ac:dyDescent="0.3">
      <c r="A5" s="4"/>
      <c r="B5" s="15"/>
      <c r="C5" s="6"/>
      <c r="D5" s="8"/>
      <c r="E5" s="43" t="s">
        <v>15</v>
      </c>
      <c r="F5" s="42">
        <v>30</v>
      </c>
    </row>
    <row r="6" spans="1:7" ht="15" x14ac:dyDescent="0.25">
      <c r="A6" s="17"/>
      <c r="B6" s="15"/>
      <c r="C6" s="6"/>
      <c r="D6" s="8"/>
      <c r="E6" s="48" t="s">
        <v>20</v>
      </c>
      <c r="F6" s="49"/>
    </row>
    <row r="8" spans="1:7" x14ac:dyDescent="0.3">
      <c r="B8" s="7" t="s">
        <v>2</v>
      </c>
      <c r="C8" s="7" t="s">
        <v>3</v>
      </c>
      <c r="D8" s="7" t="s">
        <v>4</v>
      </c>
      <c r="E8" s="7" t="s">
        <v>5</v>
      </c>
      <c r="F8" s="11" t="s">
        <v>8</v>
      </c>
    </row>
    <row r="10" spans="1:7" x14ac:dyDescent="0.3">
      <c r="A10" s="5" t="s">
        <v>0</v>
      </c>
      <c r="B10" s="35">
        <v>10</v>
      </c>
      <c r="C10" s="35">
        <v>8</v>
      </c>
      <c r="D10" s="31">
        <f>B10-C10</f>
        <v>2</v>
      </c>
      <c r="E10" s="36">
        <f>D10/B10</f>
        <v>0.2</v>
      </c>
      <c r="F10" s="37">
        <f>F3*B10/C10</f>
        <v>25</v>
      </c>
    </row>
    <row r="11" spans="1:7" x14ac:dyDescent="0.3">
      <c r="A11" s="14" t="s">
        <v>13</v>
      </c>
      <c r="E11" s="2"/>
    </row>
    <row r="12" spans="1:7" x14ac:dyDescent="0.3">
      <c r="A12" s="5" t="s">
        <v>1</v>
      </c>
      <c r="B12" s="31">
        <f>C10</f>
        <v>8</v>
      </c>
      <c r="C12" s="35">
        <v>7</v>
      </c>
      <c r="D12" s="31">
        <f>B12-C12</f>
        <v>1</v>
      </c>
      <c r="E12" s="36">
        <f t="shared" ref="E12:E14" si="0">D12/B12</f>
        <v>0.125</v>
      </c>
      <c r="F12" s="37">
        <f>F10*B12/C12</f>
        <v>28.571428571428573</v>
      </c>
    </row>
    <row r="13" spans="1:7" ht="15" x14ac:dyDescent="0.25">
      <c r="E13" s="2"/>
    </row>
    <row r="14" spans="1:7" ht="15" x14ac:dyDescent="0.25">
      <c r="A14" s="5" t="s">
        <v>6</v>
      </c>
      <c r="B14" s="31">
        <f>C12</f>
        <v>7</v>
      </c>
      <c r="C14" s="35">
        <v>4</v>
      </c>
      <c r="D14" s="31">
        <f>B14-C14</f>
        <v>3</v>
      </c>
      <c r="E14" s="36">
        <f t="shared" si="0"/>
        <v>0.42857142857142855</v>
      </c>
      <c r="F14" s="37">
        <f>F12*B14/C14</f>
        <v>50</v>
      </c>
    </row>
    <row r="16" spans="1:7" ht="15" x14ac:dyDescent="0.25">
      <c r="A16" s="5" t="s">
        <v>14</v>
      </c>
      <c r="C16" s="35">
        <v>1.25</v>
      </c>
      <c r="D16" s="23" t="s">
        <v>21</v>
      </c>
      <c r="E16" s="22"/>
      <c r="F16" s="32">
        <f>C16*F5*2</f>
        <v>75</v>
      </c>
    </row>
    <row r="17" spans="1:6" ht="20.399999999999999" x14ac:dyDescent="0.3">
      <c r="A17" s="21" t="s">
        <v>23</v>
      </c>
      <c r="D17" s="50" t="s">
        <v>22</v>
      </c>
      <c r="E17" s="51"/>
      <c r="F17" s="3"/>
    </row>
    <row r="18" spans="1:6" ht="15" x14ac:dyDescent="0.25">
      <c r="A18" s="19"/>
      <c r="D18" s="18"/>
      <c r="F18" s="3"/>
    </row>
    <row r="19" spans="1:6" x14ac:dyDescent="0.3">
      <c r="A19" s="20"/>
      <c r="B19" s="7" t="s">
        <v>9</v>
      </c>
      <c r="C19" s="32">
        <f>F3</f>
        <v>20</v>
      </c>
      <c r="F19" s="3"/>
    </row>
    <row r="20" spans="1:6" x14ac:dyDescent="0.3">
      <c r="B20" s="7" t="s">
        <v>10</v>
      </c>
      <c r="C20" s="32">
        <f>F14</f>
        <v>50</v>
      </c>
      <c r="F20" s="3"/>
    </row>
    <row r="21" spans="1:6" ht="15" x14ac:dyDescent="0.25">
      <c r="F21" s="3"/>
    </row>
    <row r="22" spans="1:6" x14ac:dyDescent="0.3">
      <c r="B22" s="7" t="s">
        <v>11</v>
      </c>
      <c r="C22" s="32">
        <f>C20-C19</f>
        <v>30</v>
      </c>
      <c r="F22" s="3"/>
    </row>
    <row r="23" spans="1:6" x14ac:dyDescent="0.3">
      <c r="B23" s="7" t="s">
        <v>12</v>
      </c>
      <c r="C23" s="36">
        <f>C20/C19</f>
        <v>2.5</v>
      </c>
      <c r="F23" s="3"/>
    </row>
    <row r="25" spans="1:6" x14ac:dyDescent="0.3">
      <c r="A25" s="5" t="s">
        <v>16</v>
      </c>
      <c r="B25" s="35">
        <v>50</v>
      </c>
      <c r="C25" s="32">
        <f>B25*F3</f>
        <v>1000</v>
      </c>
      <c r="F25" s="3"/>
    </row>
    <row r="26" spans="1:6" x14ac:dyDescent="0.3">
      <c r="A26" s="5" t="s">
        <v>18</v>
      </c>
      <c r="B26" s="32">
        <f>B25*F14</f>
        <v>2500</v>
      </c>
      <c r="C26" s="32">
        <f>F16</f>
        <v>75</v>
      </c>
      <c r="F26" s="3"/>
    </row>
    <row r="27" spans="1:6" ht="15" x14ac:dyDescent="0.25">
      <c r="A27" s="4"/>
      <c r="B27" s="26" t="s">
        <v>39</v>
      </c>
      <c r="C27" s="26" t="s">
        <v>40</v>
      </c>
      <c r="D27" s="3"/>
      <c r="E27" s="3"/>
      <c r="F27" s="3"/>
    </row>
    <row r="29" spans="1:6" ht="15.75" thickBot="1" x14ac:dyDescent="0.3">
      <c r="A29" s="24" t="s">
        <v>19</v>
      </c>
      <c r="B29" s="33">
        <f>B26+C26</f>
        <v>2575</v>
      </c>
      <c r="D29" s="17"/>
      <c r="F29" s="3"/>
    </row>
    <row r="30" spans="1:6" ht="15.75" thickTop="1" x14ac:dyDescent="0.25">
      <c r="F30" s="3"/>
    </row>
  </sheetData>
  <mergeCells count="4">
    <mergeCell ref="B3:C3"/>
    <mergeCell ref="E6:F6"/>
    <mergeCell ref="D17:E17"/>
    <mergeCell ref="A1:G1"/>
  </mergeCells>
  <pageMargins left="0.7" right="0.7" top="0.75" bottom="0.75" header="0.3" footer="0.3"/>
  <pageSetup paperSize="9" orientation="landscape" r:id="rId1"/>
  <headerFooter>
    <oddHeader>&amp;C&amp;14&amp;KC00000Analyse des coûts en fonction des pertes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view="pageLayout" topLeftCell="A4" zoomScaleNormal="100" workbookViewId="0">
      <selection activeCell="C16" sqref="C16"/>
    </sheetView>
  </sheetViews>
  <sheetFormatPr baseColWidth="10" defaultRowHeight="14.4" x14ac:dyDescent="0.3"/>
  <cols>
    <col min="1" max="1" width="33" bestFit="1" customWidth="1"/>
    <col min="2" max="4" width="16.33203125" style="1" customWidth="1"/>
    <col min="5" max="5" width="19.88671875" style="1" bestFit="1" customWidth="1"/>
    <col min="6" max="6" width="16.33203125" style="9" customWidth="1"/>
  </cols>
  <sheetData>
    <row r="1" spans="1:8" ht="15" x14ac:dyDescent="0.25">
      <c r="A1" s="52" t="s">
        <v>41</v>
      </c>
      <c r="B1" s="52"/>
      <c r="C1" s="52"/>
      <c r="D1" s="52"/>
      <c r="E1" s="52"/>
      <c r="F1" s="52"/>
      <c r="G1" s="52"/>
      <c r="H1" s="3"/>
    </row>
    <row r="2" spans="1:8" ht="15.75" thickBot="1" x14ac:dyDescent="0.3"/>
    <row r="3" spans="1:8" ht="15.75" thickBot="1" x14ac:dyDescent="0.3">
      <c r="A3" s="39" t="s">
        <v>24</v>
      </c>
      <c r="B3" s="46" t="s">
        <v>42</v>
      </c>
      <c r="C3" s="47"/>
      <c r="D3" s="8"/>
      <c r="E3" s="43" t="s">
        <v>17</v>
      </c>
      <c r="F3" s="41">
        <v>20</v>
      </c>
    </row>
    <row r="4" spans="1:8" s="3" customFormat="1" ht="15" x14ac:dyDescent="0.25">
      <c r="A4" s="4"/>
      <c r="B4" s="15"/>
      <c r="C4" s="6"/>
      <c r="D4" s="8"/>
      <c r="E4" s="10"/>
      <c r="F4" s="16"/>
    </row>
    <row r="5" spans="1:8" s="3" customFormat="1" x14ac:dyDescent="0.3">
      <c r="A5" s="4"/>
      <c r="B5" s="15"/>
      <c r="C5" s="6"/>
      <c r="D5" s="8"/>
      <c r="E5" s="43" t="s">
        <v>15</v>
      </c>
      <c r="F5" s="42">
        <v>30</v>
      </c>
    </row>
    <row r="6" spans="1:8" s="3" customFormat="1" ht="15" x14ac:dyDescent="0.25">
      <c r="A6" s="4"/>
      <c r="B6" s="15"/>
      <c r="C6" s="6"/>
      <c r="D6" s="8"/>
      <c r="E6" s="48" t="s">
        <v>20</v>
      </c>
      <c r="F6" s="49"/>
    </row>
    <row r="8" spans="1:8" x14ac:dyDescent="0.3">
      <c r="B8" s="7" t="s">
        <v>2</v>
      </c>
      <c r="C8" s="7" t="s">
        <v>3</v>
      </c>
      <c r="D8" s="7" t="s">
        <v>4</v>
      </c>
      <c r="E8" s="7" t="s">
        <v>5</v>
      </c>
      <c r="F8" s="11" t="s">
        <v>8</v>
      </c>
    </row>
    <row r="10" spans="1:8" x14ac:dyDescent="0.3">
      <c r="A10" s="5" t="s">
        <v>0</v>
      </c>
      <c r="B10" s="35">
        <v>10</v>
      </c>
      <c r="C10" s="35">
        <v>8</v>
      </c>
      <c r="D10" s="31">
        <f>B10-C10</f>
        <v>2</v>
      </c>
      <c r="E10" s="36">
        <f>D10/B10</f>
        <v>0.2</v>
      </c>
      <c r="F10" s="37">
        <f>F3*B10/C10</f>
        <v>25</v>
      </c>
    </row>
    <row r="11" spans="1:8" x14ac:dyDescent="0.3">
      <c r="A11" s="14" t="s">
        <v>13</v>
      </c>
      <c r="E11" s="2"/>
    </row>
    <row r="12" spans="1:8" x14ac:dyDescent="0.3">
      <c r="A12" s="5" t="s">
        <v>1</v>
      </c>
      <c r="B12" s="31">
        <f>C10</f>
        <v>8</v>
      </c>
      <c r="C12" s="35">
        <v>7</v>
      </c>
      <c r="D12" s="31">
        <f>B12-C12</f>
        <v>1</v>
      </c>
      <c r="E12" s="36">
        <f t="shared" ref="E12:E14" si="0">D12/B12</f>
        <v>0.125</v>
      </c>
      <c r="F12" s="37">
        <f>F10*B12/C12</f>
        <v>28.571428571428573</v>
      </c>
    </row>
    <row r="13" spans="1:8" ht="15" x14ac:dyDescent="0.25">
      <c r="E13" s="2"/>
    </row>
    <row r="14" spans="1:8" ht="15" x14ac:dyDescent="0.25">
      <c r="A14" s="5" t="s">
        <v>6</v>
      </c>
      <c r="B14" s="31">
        <f>C12</f>
        <v>7</v>
      </c>
      <c r="C14" s="35">
        <v>4</v>
      </c>
      <c r="D14" s="31">
        <f>B14-C14</f>
        <v>3</v>
      </c>
      <c r="E14" s="36">
        <f t="shared" si="0"/>
        <v>0.42857142857142855</v>
      </c>
      <c r="F14" s="37">
        <f>F12*B14/C14</f>
        <v>50</v>
      </c>
    </row>
    <row r="16" spans="1:8" s="3" customFormat="1" ht="15" x14ac:dyDescent="0.25">
      <c r="A16" s="5" t="s">
        <v>14</v>
      </c>
      <c r="B16" s="1"/>
      <c r="C16" s="35">
        <v>1.25</v>
      </c>
      <c r="D16" s="23" t="s">
        <v>21</v>
      </c>
      <c r="E16" s="22"/>
      <c r="F16" s="32">
        <f>C16*F5*2</f>
        <v>75</v>
      </c>
    </row>
    <row r="17" spans="1:6" ht="20.399999999999999" x14ac:dyDescent="0.3">
      <c r="A17" s="21" t="s">
        <v>23</v>
      </c>
      <c r="D17" s="50" t="s">
        <v>22</v>
      </c>
      <c r="E17" s="51"/>
    </row>
    <row r="18" spans="1:6" s="3" customFormat="1" ht="15" x14ac:dyDescent="0.25">
      <c r="A18" s="19"/>
      <c r="B18" s="1"/>
      <c r="C18" s="1"/>
      <c r="D18" s="18"/>
      <c r="E18" s="1"/>
      <c r="F18" s="9"/>
    </row>
    <row r="19" spans="1:6" x14ac:dyDescent="0.3">
      <c r="A19" s="20"/>
      <c r="B19" s="7" t="s">
        <v>9</v>
      </c>
      <c r="C19" s="32">
        <f>F3</f>
        <v>20</v>
      </c>
    </row>
    <row r="20" spans="1:6" x14ac:dyDescent="0.3">
      <c r="B20" s="7" t="s">
        <v>10</v>
      </c>
      <c r="C20" s="32">
        <f>F14</f>
        <v>50</v>
      </c>
    </row>
    <row r="22" spans="1:6" x14ac:dyDescent="0.3">
      <c r="B22" s="7" t="s">
        <v>11</v>
      </c>
      <c r="C22" s="32">
        <f>C20-C19</f>
        <v>30</v>
      </c>
    </row>
    <row r="23" spans="1:6" x14ac:dyDescent="0.3">
      <c r="B23" s="7" t="s">
        <v>12</v>
      </c>
      <c r="C23" s="36">
        <f>C20/C19</f>
        <v>2.5</v>
      </c>
    </row>
    <row r="25" spans="1:6" x14ac:dyDescent="0.3">
      <c r="A25" s="5" t="s">
        <v>16</v>
      </c>
      <c r="B25" s="35">
        <v>50</v>
      </c>
      <c r="C25" s="32">
        <f>B25*F3</f>
        <v>1000</v>
      </c>
    </row>
    <row r="26" spans="1:6" x14ac:dyDescent="0.3">
      <c r="A26" s="5" t="s">
        <v>18</v>
      </c>
      <c r="B26" s="32">
        <f>B25*F14</f>
        <v>2500</v>
      </c>
      <c r="C26" s="32">
        <f>F16</f>
        <v>75</v>
      </c>
    </row>
    <row r="27" spans="1:6" s="3" customFormat="1" ht="15" x14ac:dyDescent="0.25">
      <c r="A27" s="4"/>
      <c r="B27" s="26" t="s">
        <v>39</v>
      </c>
      <c r="C27" s="26" t="s">
        <v>40</v>
      </c>
    </row>
    <row r="29" spans="1:6" ht="15.75" thickBot="1" x14ac:dyDescent="0.3">
      <c r="A29" s="24" t="s">
        <v>19</v>
      </c>
      <c r="B29" s="33">
        <f>B26+C26</f>
        <v>2575</v>
      </c>
      <c r="D29" s="17"/>
    </row>
    <row r="30" spans="1:6" ht="15.75" thickTop="1" x14ac:dyDescent="0.25"/>
  </sheetData>
  <mergeCells count="4">
    <mergeCell ref="B3:C3"/>
    <mergeCell ref="E6:F6"/>
    <mergeCell ref="D17:E17"/>
    <mergeCell ref="A1:G1"/>
  </mergeCells>
  <pageMargins left="0.7" right="0.7" top="0.75" bottom="0.75" header="0.3" footer="0.3"/>
  <pageSetup paperSize="9" orientation="landscape" r:id="rId1"/>
  <headerFooter>
    <oddHeader>&amp;C&amp;14&amp;KC00000Analyse des coûts en fonction des pertes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Layout" zoomScaleNormal="100" workbookViewId="0">
      <selection activeCell="D26" sqref="D26"/>
    </sheetView>
  </sheetViews>
  <sheetFormatPr baseColWidth="10" defaultColWidth="11.44140625" defaultRowHeight="14.4" x14ac:dyDescent="0.3"/>
  <cols>
    <col min="1" max="1" width="33" style="3" bestFit="1" customWidth="1"/>
    <col min="2" max="4" width="16.33203125" style="1" customWidth="1"/>
    <col min="5" max="5" width="19.88671875" style="1" bestFit="1" customWidth="1"/>
    <col min="6" max="6" width="16.33203125" style="9" customWidth="1"/>
    <col min="7" max="16384" width="11.44140625" style="3"/>
  </cols>
  <sheetData>
    <row r="1" spans="1:7" ht="15" x14ac:dyDescent="0.25">
      <c r="A1" s="45" t="s">
        <v>41</v>
      </c>
      <c r="B1" s="45"/>
      <c r="C1" s="45"/>
      <c r="D1" s="45"/>
      <c r="E1" s="45"/>
      <c r="F1" s="45"/>
      <c r="G1" s="45"/>
    </row>
    <row r="3" spans="1:7" ht="15" x14ac:dyDescent="0.25">
      <c r="A3" s="40" t="s">
        <v>33</v>
      </c>
      <c r="B3" s="53" t="s">
        <v>42</v>
      </c>
      <c r="C3" s="47"/>
      <c r="D3" s="8"/>
      <c r="E3" s="43" t="s">
        <v>17</v>
      </c>
      <c r="F3" s="41">
        <v>20</v>
      </c>
    </row>
    <row r="4" spans="1:7" ht="15" x14ac:dyDescent="0.25">
      <c r="A4" s="4"/>
      <c r="B4" s="15"/>
      <c r="C4" s="6"/>
      <c r="D4" s="8"/>
      <c r="E4" s="10"/>
      <c r="F4" s="16"/>
    </row>
    <row r="5" spans="1:7" x14ac:dyDescent="0.3">
      <c r="A5" s="4"/>
      <c r="B5" s="15"/>
      <c r="C5" s="6"/>
      <c r="D5" s="8"/>
      <c r="E5" s="43" t="s">
        <v>15</v>
      </c>
      <c r="F5" s="42">
        <v>30</v>
      </c>
    </row>
    <row r="6" spans="1:7" ht="15" x14ac:dyDescent="0.25">
      <c r="A6" s="4"/>
      <c r="B6" s="15"/>
      <c r="C6" s="6"/>
      <c r="D6" s="8"/>
      <c r="E6" s="48" t="s">
        <v>20</v>
      </c>
      <c r="F6" s="49"/>
    </row>
    <row r="8" spans="1:7" x14ac:dyDescent="0.3">
      <c r="B8" s="7" t="s">
        <v>2</v>
      </c>
      <c r="C8" s="7" t="s">
        <v>3</v>
      </c>
      <c r="D8" s="7" t="s">
        <v>4</v>
      </c>
      <c r="E8" s="7" t="s">
        <v>5</v>
      </c>
      <c r="F8" s="11" t="s">
        <v>8</v>
      </c>
    </row>
    <row r="10" spans="1:7" x14ac:dyDescent="0.3">
      <c r="A10" s="5" t="s">
        <v>0</v>
      </c>
      <c r="B10" s="35">
        <v>10</v>
      </c>
      <c r="C10" s="35">
        <v>8</v>
      </c>
      <c r="D10" s="31">
        <f>B10-C10</f>
        <v>2</v>
      </c>
      <c r="E10" s="36">
        <f>D10/B10</f>
        <v>0.2</v>
      </c>
      <c r="F10" s="37">
        <f>F3*B10/C10</f>
        <v>25</v>
      </c>
    </row>
    <row r="11" spans="1:7" x14ac:dyDescent="0.3">
      <c r="A11" s="14" t="s">
        <v>13</v>
      </c>
      <c r="E11" s="2"/>
    </row>
    <row r="12" spans="1:7" x14ac:dyDescent="0.3">
      <c r="A12" s="5" t="s">
        <v>1</v>
      </c>
      <c r="B12" s="31">
        <f>C10</f>
        <v>8</v>
      </c>
      <c r="C12" s="35">
        <v>7</v>
      </c>
      <c r="D12" s="31">
        <f>B12-C12</f>
        <v>1</v>
      </c>
      <c r="E12" s="36">
        <f t="shared" ref="E12:E14" si="0">D12/B12</f>
        <v>0.125</v>
      </c>
      <c r="F12" s="37">
        <f>F10*B12/C12</f>
        <v>28.571428571428573</v>
      </c>
    </row>
    <row r="13" spans="1:7" ht="15" x14ac:dyDescent="0.25">
      <c r="E13" s="2"/>
    </row>
    <row r="14" spans="1:7" ht="15" x14ac:dyDescent="0.25">
      <c r="A14" s="5" t="s">
        <v>6</v>
      </c>
      <c r="B14" s="31">
        <f>C12</f>
        <v>7</v>
      </c>
      <c r="C14" s="35">
        <v>4</v>
      </c>
      <c r="D14" s="31">
        <f>B14-C14</f>
        <v>3</v>
      </c>
      <c r="E14" s="36">
        <f t="shared" si="0"/>
        <v>0.42857142857142855</v>
      </c>
      <c r="F14" s="37">
        <f>F12*B14/C14</f>
        <v>50</v>
      </c>
    </row>
    <row r="16" spans="1:7" ht="15" x14ac:dyDescent="0.25">
      <c r="A16" s="5" t="s">
        <v>14</v>
      </c>
      <c r="C16" s="35">
        <v>1.25</v>
      </c>
      <c r="D16" s="23" t="s">
        <v>21</v>
      </c>
      <c r="E16" s="22"/>
      <c r="F16" s="32">
        <f>C16*F5*2</f>
        <v>75</v>
      </c>
    </row>
    <row r="17" spans="1:6" ht="20.399999999999999" x14ac:dyDescent="0.3">
      <c r="A17" s="21" t="s">
        <v>23</v>
      </c>
      <c r="D17" s="50" t="s">
        <v>22</v>
      </c>
      <c r="E17" s="51"/>
    </row>
    <row r="18" spans="1:6" ht="15" x14ac:dyDescent="0.25">
      <c r="A18" s="19"/>
      <c r="D18" s="18"/>
    </row>
    <row r="19" spans="1:6" x14ac:dyDescent="0.3">
      <c r="A19" s="20"/>
      <c r="B19" s="7" t="s">
        <v>9</v>
      </c>
      <c r="C19" s="32">
        <f>F3</f>
        <v>20</v>
      </c>
    </row>
    <row r="20" spans="1:6" x14ac:dyDescent="0.3">
      <c r="B20" s="7" t="s">
        <v>10</v>
      </c>
      <c r="C20" s="32">
        <f>F14</f>
        <v>50</v>
      </c>
    </row>
    <row r="22" spans="1:6" x14ac:dyDescent="0.3">
      <c r="B22" s="7" t="s">
        <v>11</v>
      </c>
      <c r="C22" s="32">
        <f>C20-C19</f>
        <v>30</v>
      </c>
    </row>
    <row r="23" spans="1:6" x14ac:dyDescent="0.3">
      <c r="B23" s="7" t="s">
        <v>12</v>
      </c>
      <c r="C23" s="36">
        <f>C20/C19</f>
        <v>2.5</v>
      </c>
    </row>
    <row r="25" spans="1:6" x14ac:dyDescent="0.3">
      <c r="A25" s="5" t="s">
        <v>16</v>
      </c>
      <c r="B25" s="35">
        <v>50</v>
      </c>
      <c r="C25" s="32">
        <f>B25*F3</f>
        <v>1000</v>
      </c>
    </row>
    <row r="26" spans="1:6" x14ac:dyDescent="0.3">
      <c r="A26" s="5" t="s">
        <v>18</v>
      </c>
      <c r="B26" s="32">
        <f>B25*F14</f>
        <v>2500</v>
      </c>
      <c r="C26" s="32">
        <f>F16</f>
        <v>75</v>
      </c>
    </row>
    <row r="27" spans="1:6" ht="15" x14ac:dyDescent="0.25">
      <c r="A27" s="4"/>
      <c r="B27" s="26" t="s">
        <v>39</v>
      </c>
      <c r="C27" s="26" t="s">
        <v>40</v>
      </c>
      <c r="D27" s="3"/>
      <c r="E27" s="3"/>
      <c r="F27" s="3"/>
    </row>
    <row r="29" spans="1:6" ht="15.75" thickBot="1" x14ac:dyDescent="0.3">
      <c r="A29" s="24" t="s">
        <v>19</v>
      </c>
      <c r="B29" s="33">
        <f>B26+C26</f>
        <v>2575</v>
      </c>
      <c r="D29" s="17"/>
    </row>
    <row r="30" spans="1:6" ht="15.75" thickTop="1" x14ac:dyDescent="0.25"/>
  </sheetData>
  <mergeCells count="4">
    <mergeCell ref="B3:C3"/>
    <mergeCell ref="E6:F6"/>
    <mergeCell ref="D17:E17"/>
    <mergeCell ref="A1:G1"/>
  </mergeCells>
  <pageMargins left="0.7" right="0.7" top="0.75" bottom="0.75" header="0.3" footer="0.3"/>
  <pageSetup paperSize="9" orientation="landscape" r:id="rId1"/>
  <headerFooter>
    <oddHeader>&amp;C&amp;14&amp;KC00000Analyse des coûts en fonction des pertes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Layout" zoomScaleNormal="100" workbookViewId="0">
      <selection sqref="A1:G1"/>
    </sheetView>
  </sheetViews>
  <sheetFormatPr baseColWidth="10" defaultColWidth="11.44140625" defaultRowHeight="14.4" x14ac:dyDescent="0.3"/>
  <cols>
    <col min="1" max="1" width="33" style="3" bestFit="1" customWidth="1"/>
    <col min="2" max="4" width="16.33203125" style="1" customWidth="1"/>
    <col min="5" max="5" width="20" style="1" bestFit="1" customWidth="1"/>
    <col min="6" max="6" width="16.33203125" style="9" customWidth="1"/>
    <col min="7" max="16384" width="11.44140625" style="3"/>
  </cols>
  <sheetData>
    <row r="1" spans="1:7" ht="15" x14ac:dyDescent="0.25">
      <c r="A1" s="45" t="s">
        <v>41</v>
      </c>
      <c r="B1" s="45"/>
      <c r="C1" s="45"/>
      <c r="D1" s="45"/>
      <c r="E1" s="45"/>
      <c r="F1" s="45"/>
      <c r="G1" s="45"/>
    </row>
    <row r="3" spans="1:7" ht="15" x14ac:dyDescent="0.25">
      <c r="A3" s="40" t="s">
        <v>25</v>
      </c>
      <c r="B3" s="53" t="s">
        <v>42</v>
      </c>
      <c r="C3" s="47"/>
      <c r="D3" s="8"/>
      <c r="E3" s="43" t="s">
        <v>17</v>
      </c>
      <c r="F3" s="41">
        <v>20</v>
      </c>
    </row>
    <row r="4" spans="1:7" ht="15" x14ac:dyDescent="0.25">
      <c r="A4" s="4"/>
      <c r="B4" s="15"/>
      <c r="C4" s="6"/>
      <c r="D4" s="8"/>
      <c r="E4" s="10"/>
      <c r="F4" s="16"/>
    </row>
    <row r="5" spans="1:7" x14ac:dyDescent="0.3">
      <c r="A5" s="4"/>
      <c r="B5" s="15"/>
      <c r="C5" s="6"/>
      <c r="D5" s="8"/>
      <c r="E5" s="43" t="s">
        <v>15</v>
      </c>
      <c r="F5" s="42">
        <v>30</v>
      </c>
    </row>
    <row r="6" spans="1:7" ht="15" x14ac:dyDescent="0.25">
      <c r="A6" s="4"/>
      <c r="B6" s="15"/>
      <c r="C6" s="6"/>
      <c r="D6" s="8"/>
      <c r="E6" s="48" t="s">
        <v>20</v>
      </c>
      <c r="F6" s="49"/>
    </row>
    <row r="8" spans="1:7" x14ac:dyDescent="0.3">
      <c r="B8" s="7" t="s">
        <v>2</v>
      </c>
      <c r="C8" s="7" t="s">
        <v>3</v>
      </c>
      <c r="D8" s="7" t="s">
        <v>4</v>
      </c>
      <c r="E8" s="7" t="s">
        <v>5</v>
      </c>
      <c r="F8" s="11" t="s">
        <v>8</v>
      </c>
    </row>
    <row r="10" spans="1:7" x14ac:dyDescent="0.3">
      <c r="A10" s="5" t="s">
        <v>0</v>
      </c>
      <c r="B10" s="35">
        <v>10</v>
      </c>
      <c r="C10" s="35">
        <v>8</v>
      </c>
      <c r="D10" s="31">
        <f>B10-C10</f>
        <v>2</v>
      </c>
      <c r="E10" s="36">
        <f>D10/B10</f>
        <v>0.2</v>
      </c>
      <c r="F10" s="37">
        <f>F3*B10/C10</f>
        <v>25</v>
      </c>
    </row>
    <row r="11" spans="1:7" x14ac:dyDescent="0.3">
      <c r="A11" s="14" t="s">
        <v>13</v>
      </c>
      <c r="E11" s="2"/>
    </row>
    <row r="12" spans="1:7" x14ac:dyDescent="0.3">
      <c r="A12" s="5" t="s">
        <v>1</v>
      </c>
      <c r="B12" s="31">
        <f>C10</f>
        <v>8</v>
      </c>
      <c r="C12" s="35">
        <v>7</v>
      </c>
      <c r="D12" s="31">
        <f>B12-C12</f>
        <v>1</v>
      </c>
      <c r="E12" s="36">
        <f t="shared" ref="E12:E14" si="0">D12/B12</f>
        <v>0.125</v>
      </c>
      <c r="F12" s="37">
        <f>F10*B12/C12</f>
        <v>28.571428571428573</v>
      </c>
    </row>
    <row r="13" spans="1:7" ht="15" x14ac:dyDescent="0.25">
      <c r="E13" s="2"/>
    </row>
    <row r="14" spans="1:7" ht="15" x14ac:dyDescent="0.25">
      <c r="A14" s="5" t="s">
        <v>6</v>
      </c>
      <c r="B14" s="31">
        <f>C12</f>
        <v>7</v>
      </c>
      <c r="C14" s="35">
        <v>4</v>
      </c>
      <c r="D14" s="31">
        <f>B14-C14</f>
        <v>3</v>
      </c>
      <c r="E14" s="36">
        <f t="shared" si="0"/>
        <v>0.42857142857142855</v>
      </c>
      <c r="F14" s="37">
        <f>F12*B14/C14</f>
        <v>50</v>
      </c>
    </row>
    <row r="16" spans="1:7" ht="15" x14ac:dyDescent="0.25">
      <c r="A16" s="5" t="s">
        <v>14</v>
      </c>
      <c r="C16" s="35">
        <v>1.25</v>
      </c>
      <c r="D16" s="23" t="s">
        <v>21</v>
      </c>
      <c r="E16" s="22"/>
      <c r="F16" s="32">
        <f>C16*F5*2</f>
        <v>75</v>
      </c>
    </row>
    <row r="17" spans="1:6" ht="20.399999999999999" x14ac:dyDescent="0.3">
      <c r="A17" s="21" t="s">
        <v>23</v>
      </c>
      <c r="C17" s="38"/>
      <c r="D17" s="50" t="s">
        <v>22</v>
      </c>
      <c r="E17" s="51"/>
    </row>
    <row r="18" spans="1:6" ht="15" x14ac:dyDescent="0.25">
      <c r="A18" s="19"/>
      <c r="D18" s="18"/>
    </row>
    <row r="19" spans="1:6" x14ac:dyDescent="0.3">
      <c r="A19" s="20"/>
      <c r="B19" s="7" t="s">
        <v>9</v>
      </c>
      <c r="C19" s="32">
        <f>F3</f>
        <v>20</v>
      </c>
    </row>
    <row r="20" spans="1:6" x14ac:dyDescent="0.3">
      <c r="B20" s="7" t="s">
        <v>10</v>
      </c>
      <c r="C20" s="32">
        <f>F14</f>
        <v>50</v>
      </c>
    </row>
    <row r="22" spans="1:6" x14ac:dyDescent="0.3">
      <c r="B22" s="7" t="s">
        <v>11</v>
      </c>
      <c r="C22" s="32">
        <f>C20-C19</f>
        <v>30</v>
      </c>
    </row>
    <row r="23" spans="1:6" x14ac:dyDescent="0.3">
      <c r="B23" s="7" t="s">
        <v>12</v>
      </c>
      <c r="C23" s="36">
        <f>C20/C19</f>
        <v>2.5</v>
      </c>
    </row>
    <row r="25" spans="1:6" x14ac:dyDescent="0.3">
      <c r="A25" s="5" t="s">
        <v>16</v>
      </c>
      <c r="B25" s="35">
        <v>50</v>
      </c>
      <c r="C25" s="32">
        <f>B25*F3</f>
        <v>1000</v>
      </c>
    </row>
    <row r="26" spans="1:6" x14ac:dyDescent="0.3">
      <c r="A26" s="5" t="s">
        <v>18</v>
      </c>
      <c r="B26" s="32">
        <f>B25*F14</f>
        <v>2500</v>
      </c>
      <c r="C26" s="32">
        <f>F16</f>
        <v>75</v>
      </c>
    </row>
    <row r="27" spans="1:6" ht="15" x14ac:dyDescent="0.25">
      <c r="A27" s="4"/>
      <c r="B27" s="26" t="s">
        <v>39</v>
      </c>
      <c r="C27" s="26" t="s">
        <v>40</v>
      </c>
      <c r="D27" s="3"/>
      <c r="E27" s="3"/>
      <c r="F27" s="3"/>
    </row>
    <row r="29" spans="1:6" ht="15.75" thickBot="1" x14ac:dyDescent="0.3">
      <c r="A29" s="24" t="s">
        <v>19</v>
      </c>
      <c r="B29" s="33">
        <f>B26+C26</f>
        <v>2575</v>
      </c>
      <c r="D29" s="17"/>
    </row>
    <row r="30" spans="1:6" ht="15.75" thickTop="1" x14ac:dyDescent="0.25"/>
  </sheetData>
  <mergeCells count="4">
    <mergeCell ref="B3:C3"/>
    <mergeCell ref="E6:F6"/>
    <mergeCell ref="D17:E17"/>
    <mergeCell ref="A1:G1"/>
  </mergeCells>
  <pageMargins left="0.7" right="0.7" top="0.75" bottom="0.75" header="0.3" footer="0.3"/>
  <pageSetup paperSize="9" orientation="landscape" r:id="rId1"/>
  <headerFooter>
    <oddHeader>&amp;C&amp;14&amp;KC00000Analyse des coûts en fonction des pertes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Layout" zoomScaleNormal="100" workbookViewId="0">
      <selection activeCell="B5" sqref="B5"/>
    </sheetView>
  </sheetViews>
  <sheetFormatPr baseColWidth="10" defaultColWidth="11.44140625" defaultRowHeight="14.4" x14ac:dyDescent="0.3"/>
  <cols>
    <col min="1" max="1" width="33" style="3" bestFit="1" customWidth="1"/>
    <col min="2" max="4" width="16.33203125" style="1" customWidth="1"/>
    <col min="5" max="5" width="20" style="1" bestFit="1" customWidth="1"/>
    <col min="6" max="6" width="16.33203125" style="9" customWidth="1"/>
    <col min="7" max="16384" width="11.44140625" style="3"/>
  </cols>
  <sheetData>
    <row r="1" spans="1:7" ht="15" x14ac:dyDescent="0.25">
      <c r="A1" s="45" t="s">
        <v>41</v>
      </c>
      <c r="B1" s="45"/>
      <c r="C1" s="45"/>
      <c r="D1" s="45"/>
      <c r="E1" s="45"/>
      <c r="F1" s="45"/>
      <c r="G1" s="45"/>
    </row>
    <row r="3" spans="1:7" ht="15" x14ac:dyDescent="0.25">
      <c r="A3" s="40" t="s">
        <v>26</v>
      </c>
      <c r="B3" s="53" t="s">
        <v>42</v>
      </c>
      <c r="C3" s="47"/>
      <c r="D3" s="8"/>
      <c r="E3" s="43" t="s">
        <v>17</v>
      </c>
      <c r="F3" s="41">
        <v>20</v>
      </c>
    </row>
    <row r="4" spans="1:7" ht="15" x14ac:dyDescent="0.25">
      <c r="A4" s="4"/>
      <c r="B4" s="15"/>
      <c r="C4" s="6"/>
      <c r="D4" s="8"/>
      <c r="E4" s="10"/>
      <c r="F4" s="16"/>
    </row>
    <row r="5" spans="1:7" x14ac:dyDescent="0.3">
      <c r="A5" s="4"/>
      <c r="B5" s="15"/>
      <c r="C5" s="6"/>
      <c r="D5" s="8"/>
      <c r="E5" s="43" t="s">
        <v>15</v>
      </c>
      <c r="F5" s="42">
        <v>30</v>
      </c>
    </row>
    <row r="6" spans="1:7" ht="15" x14ac:dyDescent="0.25">
      <c r="A6" s="4"/>
      <c r="B6" s="15"/>
      <c r="C6" s="6"/>
      <c r="D6" s="8"/>
      <c r="E6" s="48" t="s">
        <v>20</v>
      </c>
      <c r="F6" s="49"/>
    </row>
    <row r="8" spans="1:7" x14ac:dyDescent="0.3">
      <c r="B8" s="7" t="s">
        <v>2</v>
      </c>
      <c r="C8" s="7" t="s">
        <v>3</v>
      </c>
      <c r="D8" s="7" t="s">
        <v>4</v>
      </c>
      <c r="E8" s="7" t="s">
        <v>5</v>
      </c>
      <c r="F8" s="11" t="s">
        <v>8</v>
      </c>
    </row>
    <row r="10" spans="1:7" x14ac:dyDescent="0.3">
      <c r="A10" s="5" t="s">
        <v>0</v>
      </c>
      <c r="B10" s="35">
        <v>10</v>
      </c>
      <c r="C10" s="35">
        <v>8</v>
      </c>
      <c r="D10" s="31">
        <f>B10-C10</f>
        <v>2</v>
      </c>
      <c r="E10" s="36">
        <f>D10/B10</f>
        <v>0.2</v>
      </c>
      <c r="F10" s="37">
        <f>F3*B10/C10</f>
        <v>25</v>
      </c>
    </row>
    <row r="11" spans="1:7" x14ac:dyDescent="0.3">
      <c r="A11" s="14" t="s">
        <v>13</v>
      </c>
      <c r="E11" s="2"/>
    </row>
    <row r="12" spans="1:7" x14ac:dyDescent="0.3">
      <c r="A12" s="5" t="s">
        <v>1</v>
      </c>
      <c r="B12" s="31">
        <f>C10</f>
        <v>8</v>
      </c>
      <c r="C12" s="35">
        <v>7</v>
      </c>
      <c r="D12" s="31">
        <f>B12-C12</f>
        <v>1</v>
      </c>
      <c r="E12" s="36">
        <f t="shared" ref="E12:E14" si="0">D12/B12</f>
        <v>0.125</v>
      </c>
      <c r="F12" s="37">
        <f>F10*B12/C12</f>
        <v>28.571428571428573</v>
      </c>
    </row>
    <row r="13" spans="1:7" ht="15" x14ac:dyDescent="0.25">
      <c r="E13" s="2"/>
    </row>
    <row r="14" spans="1:7" ht="15" x14ac:dyDescent="0.25">
      <c r="A14" s="5" t="s">
        <v>6</v>
      </c>
      <c r="B14" s="31">
        <f>C12</f>
        <v>7</v>
      </c>
      <c r="C14" s="35">
        <v>4</v>
      </c>
      <c r="D14" s="31">
        <f>B14-C14</f>
        <v>3</v>
      </c>
      <c r="E14" s="36">
        <f t="shared" si="0"/>
        <v>0.42857142857142855</v>
      </c>
      <c r="F14" s="37">
        <f>F12*B14/C14</f>
        <v>50</v>
      </c>
    </row>
    <row r="16" spans="1:7" ht="15" x14ac:dyDescent="0.25">
      <c r="A16" s="5" t="s">
        <v>14</v>
      </c>
      <c r="C16" s="35">
        <v>1.25</v>
      </c>
      <c r="D16" s="23" t="s">
        <v>21</v>
      </c>
      <c r="E16" s="22"/>
      <c r="F16" s="32">
        <f>C16*F5*2</f>
        <v>75</v>
      </c>
    </row>
    <row r="17" spans="1:6" ht="20.399999999999999" x14ac:dyDescent="0.3">
      <c r="A17" s="21" t="s">
        <v>23</v>
      </c>
      <c r="D17" s="50" t="s">
        <v>22</v>
      </c>
      <c r="E17" s="51"/>
    </row>
    <row r="18" spans="1:6" ht="15" x14ac:dyDescent="0.25">
      <c r="A18" s="19"/>
      <c r="D18" s="18"/>
    </row>
    <row r="19" spans="1:6" x14ac:dyDescent="0.3">
      <c r="A19" s="20"/>
      <c r="B19" s="7" t="s">
        <v>9</v>
      </c>
      <c r="C19" s="32">
        <f>F3</f>
        <v>20</v>
      </c>
    </row>
    <row r="20" spans="1:6" x14ac:dyDescent="0.3">
      <c r="B20" s="7" t="s">
        <v>10</v>
      </c>
      <c r="C20" s="32">
        <f>F14</f>
        <v>50</v>
      </c>
    </row>
    <row r="22" spans="1:6" x14ac:dyDescent="0.3">
      <c r="B22" s="7" t="s">
        <v>11</v>
      </c>
      <c r="C22" s="32">
        <f>C20-C19</f>
        <v>30</v>
      </c>
    </row>
    <row r="23" spans="1:6" x14ac:dyDescent="0.3">
      <c r="B23" s="7" t="s">
        <v>12</v>
      </c>
      <c r="C23" s="36">
        <f>C20/C19</f>
        <v>2.5</v>
      </c>
    </row>
    <row r="25" spans="1:6" x14ac:dyDescent="0.3">
      <c r="A25" s="5" t="s">
        <v>16</v>
      </c>
      <c r="B25" s="35">
        <v>50</v>
      </c>
      <c r="C25" s="32">
        <f>B25*F3</f>
        <v>1000</v>
      </c>
    </row>
    <row r="26" spans="1:6" x14ac:dyDescent="0.3">
      <c r="A26" s="5" t="s">
        <v>18</v>
      </c>
      <c r="B26" s="32">
        <f>B25*F14</f>
        <v>2500</v>
      </c>
      <c r="C26" s="32">
        <f>F16</f>
        <v>75</v>
      </c>
    </row>
    <row r="27" spans="1:6" ht="15" x14ac:dyDescent="0.25">
      <c r="A27" s="4"/>
      <c r="B27" s="26" t="s">
        <v>39</v>
      </c>
      <c r="C27" s="26" t="s">
        <v>40</v>
      </c>
      <c r="D27" s="3"/>
      <c r="E27" s="3"/>
      <c r="F27" s="3"/>
    </row>
    <row r="29" spans="1:6" ht="15.75" thickBot="1" x14ac:dyDescent="0.3">
      <c r="A29" s="24" t="s">
        <v>19</v>
      </c>
      <c r="B29" s="33">
        <f>B26+C26</f>
        <v>2575</v>
      </c>
      <c r="D29" s="17"/>
    </row>
    <row r="30" spans="1:6" ht="15.75" thickTop="1" x14ac:dyDescent="0.25"/>
  </sheetData>
  <mergeCells count="4">
    <mergeCell ref="B3:C3"/>
    <mergeCell ref="E6:F6"/>
    <mergeCell ref="D17:E17"/>
    <mergeCell ref="A1:G1"/>
  </mergeCells>
  <pageMargins left="0.7" right="0.7" top="0.75" bottom="0.75" header="0.3" footer="0.3"/>
  <pageSetup paperSize="9" orientation="landscape" r:id="rId1"/>
  <headerFooter>
    <oddHeader>&amp;C&amp;14&amp;KC00000Analyse des coûts en fonction des pertes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Layout" zoomScaleNormal="100" workbookViewId="0">
      <selection activeCell="A31" sqref="A31"/>
    </sheetView>
  </sheetViews>
  <sheetFormatPr baseColWidth="10" defaultColWidth="11.44140625" defaultRowHeight="14.4" x14ac:dyDescent="0.3"/>
  <cols>
    <col min="1" max="1" width="33" style="3" bestFit="1" customWidth="1"/>
    <col min="2" max="4" width="16.33203125" style="1" customWidth="1"/>
    <col min="5" max="5" width="20" style="1" bestFit="1" customWidth="1"/>
    <col min="6" max="6" width="16.33203125" style="9" customWidth="1"/>
    <col min="7" max="16384" width="11.44140625" style="3"/>
  </cols>
  <sheetData>
    <row r="1" spans="1:7" ht="15" x14ac:dyDescent="0.25">
      <c r="A1" s="45" t="s">
        <v>41</v>
      </c>
      <c r="B1" s="45"/>
      <c r="C1" s="45"/>
      <c r="D1" s="45"/>
      <c r="E1" s="45"/>
      <c r="F1" s="45"/>
      <c r="G1" s="45"/>
    </row>
    <row r="3" spans="1:7" ht="15" x14ac:dyDescent="0.25">
      <c r="A3" s="40" t="s">
        <v>27</v>
      </c>
      <c r="B3" s="53" t="s">
        <v>42</v>
      </c>
      <c r="C3" s="47"/>
      <c r="D3" s="8"/>
      <c r="E3" s="43" t="s">
        <v>17</v>
      </c>
      <c r="F3" s="41">
        <v>20</v>
      </c>
    </row>
    <row r="4" spans="1:7" ht="15" x14ac:dyDescent="0.25">
      <c r="A4" s="4"/>
      <c r="B4" s="15"/>
      <c r="C4" s="6"/>
      <c r="D4" s="8"/>
      <c r="E4" s="10"/>
      <c r="F4" s="16"/>
    </row>
    <row r="5" spans="1:7" x14ac:dyDescent="0.3">
      <c r="A5" s="4"/>
      <c r="B5" s="15"/>
      <c r="C5" s="6"/>
      <c r="D5" s="8"/>
      <c r="E5" s="43" t="s">
        <v>15</v>
      </c>
      <c r="F5" s="42">
        <v>30</v>
      </c>
    </row>
    <row r="6" spans="1:7" ht="15" x14ac:dyDescent="0.25">
      <c r="A6" s="4"/>
      <c r="B6" s="15"/>
      <c r="C6" s="6"/>
      <c r="D6" s="8"/>
      <c r="E6" s="48" t="s">
        <v>20</v>
      </c>
      <c r="F6" s="49"/>
    </row>
    <row r="8" spans="1:7" x14ac:dyDescent="0.3">
      <c r="B8" s="7" t="s">
        <v>2</v>
      </c>
      <c r="C8" s="7" t="s">
        <v>3</v>
      </c>
      <c r="D8" s="7" t="s">
        <v>4</v>
      </c>
      <c r="E8" s="7" t="s">
        <v>5</v>
      </c>
      <c r="F8" s="11" t="s">
        <v>8</v>
      </c>
    </row>
    <row r="10" spans="1:7" x14ac:dyDescent="0.3">
      <c r="A10" s="5" t="s">
        <v>0</v>
      </c>
      <c r="B10" s="35">
        <v>10</v>
      </c>
      <c r="C10" s="35">
        <v>8</v>
      </c>
      <c r="D10" s="31">
        <f>B10-C10</f>
        <v>2</v>
      </c>
      <c r="E10" s="36">
        <f>D10/B10</f>
        <v>0.2</v>
      </c>
      <c r="F10" s="37">
        <f>F3*B10/C10</f>
        <v>25</v>
      </c>
    </row>
    <row r="11" spans="1:7" x14ac:dyDescent="0.3">
      <c r="A11" s="14" t="s">
        <v>13</v>
      </c>
      <c r="E11" s="2"/>
    </row>
    <row r="12" spans="1:7" x14ac:dyDescent="0.3">
      <c r="A12" s="5" t="s">
        <v>1</v>
      </c>
      <c r="B12" s="31">
        <f>C10</f>
        <v>8</v>
      </c>
      <c r="C12" s="35">
        <v>7</v>
      </c>
      <c r="D12" s="31">
        <f>B12-C12</f>
        <v>1</v>
      </c>
      <c r="E12" s="36">
        <f t="shared" ref="E12:E14" si="0">D12/B12</f>
        <v>0.125</v>
      </c>
      <c r="F12" s="37">
        <f>F10*B12/C12</f>
        <v>28.571428571428573</v>
      </c>
    </row>
    <row r="13" spans="1:7" ht="15" x14ac:dyDescent="0.25">
      <c r="E13" s="2"/>
    </row>
    <row r="14" spans="1:7" ht="15" x14ac:dyDescent="0.25">
      <c r="A14" s="5" t="s">
        <v>6</v>
      </c>
      <c r="B14" s="31">
        <f>C12</f>
        <v>7</v>
      </c>
      <c r="C14" s="35">
        <v>4</v>
      </c>
      <c r="D14" s="31">
        <f>B14-C14</f>
        <v>3</v>
      </c>
      <c r="E14" s="36">
        <f t="shared" si="0"/>
        <v>0.42857142857142855</v>
      </c>
      <c r="F14" s="37">
        <f>F12*B14/C14</f>
        <v>50</v>
      </c>
    </row>
    <row r="16" spans="1:7" ht="15" x14ac:dyDescent="0.25">
      <c r="A16" s="5" t="s">
        <v>14</v>
      </c>
      <c r="C16" s="35">
        <v>1.25</v>
      </c>
      <c r="D16" s="23" t="s">
        <v>21</v>
      </c>
      <c r="E16" s="22"/>
      <c r="F16" s="32">
        <f>C16*F5*2</f>
        <v>75</v>
      </c>
    </row>
    <row r="17" spans="1:6" ht="20.399999999999999" x14ac:dyDescent="0.3">
      <c r="A17" s="21" t="s">
        <v>23</v>
      </c>
      <c r="D17" s="50" t="s">
        <v>22</v>
      </c>
      <c r="E17" s="51"/>
    </row>
    <row r="18" spans="1:6" ht="15" x14ac:dyDescent="0.25">
      <c r="A18" s="19"/>
      <c r="D18" s="18"/>
    </row>
    <row r="19" spans="1:6" x14ac:dyDescent="0.3">
      <c r="A19" s="20"/>
      <c r="B19" s="7" t="s">
        <v>9</v>
      </c>
      <c r="C19" s="32">
        <f>F3</f>
        <v>20</v>
      </c>
    </row>
    <row r="20" spans="1:6" x14ac:dyDescent="0.3">
      <c r="B20" s="7" t="s">
        <v>10</v>
      </c>
      <c r="C20" s="32">
        <f>F14</f>
        <v>50</v>
      </c>
    </row>
    <row r="22" spans="1:6" x14ac:dyDescent="0.3">
      <c r="B22" s="7" t="s">
        <v>11</v>
      </c>
      <c r="C22" s="32">
        <f>C20-C19</f>
        <v>30</v>
      </c>
    </row>
    <row r="23" spans="1:6" x14ac:dyDescent="0.3">
      <c r="B23" s="7" t="s">
        <v>12</v>
      </c>
      <c r="C23" s="36">
        <f>C20/C19</f>
        <v>2.5</v>
      </c>
    </row>
    <row r="25" spans="1:6" x14ac:dyDescent="0.3">
      <c r="A25" s="5" t="s">
        <v>16</v>
      </c>
      <c r="B25" s="35">
        <v>50</v>
      </c>
      <c r="C25" s="32">
        <f>B25*F3</f>
        <v>1000</v>
      </c>
    </row>
    <row r="26" spans="1:6" x14ac:dyDescent="0.3">
      <c r="A26" s="5" t="s">
        <v>18</v>
      </c>
      <c r="B26" s="32">
        <f>B25*F14</f>
        <v>2500</v>
      </c>
      <c r="C26" s="32">
        <f>F16</f>
        <v>75</v>
      </c>
    </row>
    <row r="27" spans="1:6" ht="15" x14ac:dyDescent="0.25">
      <c r="A27" s="4"/>
      <c r="B27" s="26" t="s">
        <v>39</v>
      </c>
      <c r="C27" s="26" t="s">
        <v>40</v>
      </c>
      <c r="D27" s="3"/>
      <c r="E27" s="3"/>
      <c r="F27" s="3"/>
    </row>
    <row r="29" spans="1:6" ht="15.75" thickBot="1" x14ac:dyDescent="0.3">
      <c r="A29" s="24" t="s">
        <v>19</v>
      </c>
      <c r="B29" s="33">
        <f>B26+C26</f>
        <v>2575</v>
      </c>
      <c r="D29" s="17"/>
    </row>
    <row r="30" spans="1:6" ht="15.75" thickTop="1" x14ac:dyDescent="0.25"/>
  </sheetData>
  <mergeCells count="4">
    <mergeCell ref="B3:C3"/>
    <mergeCell ref="E6:F6"/>
    <mergeCell ref="D17:E17"/>
    <mergeCell ref="A1:G1"/>
  </mergeCells>
  <pageMargins left="0.7" right="0.7" top="0.75" bottom="0.75" header="0.3" footer="0.3"/>
  <pageSetup paperSize="9" orientation="landscape" r:id="rId1"/>
  <headerFooter>
    <oddHeader>&amp;C&amp;14&amp;KC00000Analyse des coûts en fonction des pertes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Layout" zoomScaleNormal="100" workbookViewId="0">
      <selection activeCell="B5" sqref="B5"/>
    </sheetView>
  </sheetViews>
  <sheetFormatPr baseColWidth="10" defaultColWidth="11.44140625" defaultRowHeight="14.4" x14ac:dyDescent="0.3"/>
  <cols>
    <col min="1" max="1" width="33" style="3" bestFit="1" customWidth="1"/>
    <col min="2" max="4" width="16.33203125" style="1" customWidth="1"/>
    <col min="5" max="5" width="20" style="1" bestFit="1" customWidth="1"/>
    <col min="6" max="6" width="16.33203125" style="9" customWidth="1"/>
    <col min="7" max="16384" width="11.44140625" style="3"/>
  </cols>
  <sheetData>
    <row r="1" spans="1:7" ht="15" x14ac:dyDescent="0.25">
      <c r="A1" s="45" t="s">
        <v>41</v>
      </c>
      <c r="B1" s="45"/>
      <c r="C1" s="45"/>
      <c r="D1" s="45"/>
      <c r="E1" s="45"/>
      <c r="F1" s="45"/>
      <c r="G1" s="45"/>
    </row>
    <row r="3" spans="1:7" ht="15" x14ac:dyDescent="0.25">
      <c r="A3" s="40" t="s">
        <v>28</v>
      </c>
      <c r="B3" s="53" t="s">
        <v>42</v>
      </c>
      <c r="C3" s="47"/>
      <c r="D3" s="8"/>
      <c r="E3" s="43" t="s">
        <v>17</v>
      </c>
      <c r="F3" s="41">
        <v>20</v>
      </c>
    </row>
    <row r="4" spans="1:7" ht="15" x14ac:dyDescent="0.25">
      <c r="A4" s="4"/>
      <c r="B4" s="15"/>
      <c r="C4" s="6"/>
      <c r="D4" s="8"/>
      <c r="E4" s="10"/>
      <c r="F4" s="16"/>
    </row>
    <row r="5" spans="1:7" x14ac:dyDescent="0.3">
      <c r="A5" s="4"/>
      <c r="B5" s="15"/>
      <c r="C5" s="6"/>
      <c r="D5" s="8"/>
      <c r="E5" s="43" t="s">
        <v>15</v>
      </c>
      <c r="F5" s="42">
        <v>30</v>
      </c>
    </row>
    <row r="6" spans="1:7" ht="15" x14ac:dyDescent="0.25">
      <c r="A6" s="4"/>
      <c r="B6" s="15"/>
      <c r="C6" s="6"/>
      <c r="D6" s="8"/>
      <c r="E6" s="48" t="s">
        <v>20</v>
      </c>
      <c r="F6" s="49"/>
    </row>
    <row r="8" spans="1:7" x14ac:dyDescent="0.3">
      <c r="B8" s="7" t="s">
        <v>2</v>
      </c>
      <c r="C8" s="7" t="s">
        <v>3</v>
      </c>
      <c r="D8" s="7" t="s">
        <v>4</v>
      </c>
      <c r="E8" s="7" t="s">
        <v>5</v>
      </c>
      <c r="F8" s="11" t="s">
        <v>8</v>
      </c>
    </row>
    <row r="10" spans="1:7" x14ac:dyDescent="0.3">
      <c r="A10" s="5" t="s">
        <v>0</v>
      </c>
      <c r="B10" s="35">
        <v>10</v>
      </c>
      <c r="C10" s="35">
        <v>8</v>
      </c>
      <c r="D10" s="31">
        <f>B10-C10</f>
        <v>2</v>
      </c>
      <c r="E10" s="36">
        <f>D10/B10</f>
        <v>0.2</v>
      </c>
      <c r="F10" s="37">
        <f>F3*B10/C10</f>
        <v>25</v>
      </c>
    </row>
    <row r="11" spans="1:7" x14ac:dyDescent="0.3">
      <c r="A11" s="14" t="s">
        <v>13</v>
      </c>
      <c r="E11" s="2"/>
    </row>
    <row r="12" spans="1:7" x14ac:dyDescent="0.3">
      <c r="A12" s="5" t="s">
        <v>1</v>
      </c>
      <c r="B12" s="31">
        <f>C10</f>
        <v>8</v>
      </c>
      <c r="C12" s="35">
        <v>7</v>
      </c>
      <c r="D12" s="31">
        <f>B12-C12</f>
        <v>1</v>
      </c>
      <c r="E12" s="36">
        <f t="shared" ref="E12:E14" si="0">D12/B12</f>
        <v>0.125</v>
      </c>
      <c r="F12" s="37">
        <f>F10*B12/C12</f>
        <v>28.571428571428573</v>
      </c>
    </row>
    <row r="13" spans="1:7" ht="15" x14ac:dyDescent="0.25">
      <c r="E13" s="2"/>
    </row>
    <row r="14" spans="1:7" ht="15" x14ac:dyDescent="0.25">
      <c r="A14" s="5" t="s">
        <v>6</v>
      </c>
      <c r="B14" s="31">
        <f>C12</f>
        <v>7</v>
      </c>
      <c r="C14" s="35">
        <v>4</v>
      </c>
      <c r="D14" s="31">
        <f>B14-C14</f>
        <v>3</v>
      </c>
      <c r="E14" s="36">
        <f t="shared" si="0"/>
        <v>0.42857142857142855</v>
      </c>
      <c r="F14" s="37">
        <f>F12*B14/C14</f>
        <v>50</v>
      </c>
    </row>
    <row r="16" spans="1:7" ht="15" x14ac:dyDescent="0.25">
      <c r="A16" s="5" t="s">
        <v>14</v>
      </c>
      <c r="C16" s="35">
        <v>1.25</v>
      </c>
      <c r="D16" s="23" t="s">
        <v>21</v>
      </c>
      <c r="E16" s="22"/>
      <c r="F16" s="32">
        <f>C16*F5*2</f>
        <v>75</v>
      </c>
    </row>
    <row r="17" spans="1:6" ht="20.399999999999999" x14ac:dyDescent="0.3">
      <c r="A17" s="21" t="s">
        <v>23</v>
      </c>
      <c r="D17" s="50" t="s">
        <v>22</v>
      </c>
      <c r="E17" s="51"/>
      <c r="F17" s="3"/>
    </row>
    <row r="18" spans="1:6" ht="15" x14ac:dyDescent="0.25">
      <c r="A18" s="19"/>
      <c r="D18" s="18"/>
      <c r="F18" s="3"/>
    </row>
    <row r="19" spans="1:6" x14ac:dyDescent="0.3">
      <c r="A19" s="20"/>
      <c r="B19" s="7" t="s">
        <v>9</v>
      </c>
      <c r="C19" s="32">
        <f>F3</f>
        <v>20</v>
      </c>
      <c r="F19" s="3"/>
    </row>
    <row r="20" spans="1:6" x14ac:dyDescent="0.3">
      <c r="B20" s="7" t="s">
        <v>10</v>
      </c>
      <c r="C20" s="32">
        <f>F14</f>
        <v>50</v>
      </c>
      <c r="F20" s="3"/>
    </row>
    <row r="21" spans="1:6" ht="15" x14ac:dyDescent="0.25">
      <c r="F21" s="3"/>
    </row>
    <row r="22" spans="1:6" x14ac:dyDescent="0.3">
      <c r="B22" s="7" t="s">
        <v>11</v>
      </c>
      <c r="C22" s="32">
        <f>C20-C19</f>
        <v>30</v>
      </c>
      <c r="F22" s="3"/>
    </row>
    <row r="23" spans="1:6" x14ac:dyDescent="0.3">
      <c r="B23" s="7" t="s">
        <v>12</v>
      </c>
      <c r="C23" s="36">
        <f>C20/C19</f>
        <v>2.5</v>
      </c>
      <c r="F23" s="3"/>
    </row>
    <row r="25" spans="1:6" x14ac:dyDescent="0.3">
      <c r="A25" s="5" t="s">
        <v>16</v>
      </c>
      <c r="B25" s="35">
        <v>50</v>
      </c>
      <c r="C25" s="32">
        <f>B25*F3</f>
        <v>1000</v>
      </c>
      <c r="F25" s="3"/>
    </row>
    <row r="26" spans="1:6" x14ac:dyDescent="0.3">
      <c r="A26" s="5" t="s">
        <v>18</v>
      </c>
      <c r="B26" s="32">
        <f>B25*F14</f>
        <v>2500</v>
      </c>
      <c r="C26" s="32">
        <f>F16</f>
        <v>75</v>
      </c>
      <c r="F26" s="3"/>
    </row>
    <row r="27" spans="1:6" ht="15" x14ac:dyDescent="0.25">
      <c r="A27" s="4"/>
      <c r="B27" s="26" t="s">
        <v>39</v>
      </c>
      <c r="C27" s="26" t="s">
        <v>40</v>
      </c>
      <c r="D27" s="3"/>
      <c r="E27" s="3"/>
      <c r="F27" s="3"/>
    </row>
    <row r="29" spans="1:6" ht="15.75" thickBot="1" x14ac:dyDescent="0.3">
      <c r="A29" s="24" t="s">
        <v>19</v>
      </c>
      <c r="B29" s="33">
        <f>B26+C26</f>
        <v>2575</v>
      </c>
      <c r="D29" s="17"/>
      <c r="F29" s="3"/>
    </row>
    <row r="30" spans="1:6" ht="15.75" thickTop="1" x14ac:dyDescent="0.25">
      <c r="B30" s="38"/>
      <c r="F30" s="3"/>
    </row>
  </sheetData>
  <mergeCells count="4">
    <mergeCell ref="B3:C3"/>
    <mergeCell ref="E6:F6"/>
    <mergeCell ref="D17:E17"/>
    <mergeCell ref="A1:G1"/>
  </mergeCells>
  <pageMargins left="0.7" right="0.7" top="0.75" bottom="0.75" header="0.3" footer="0.3"/>
  <pageSetup paperSize="9" orientation="landscape" r:id="rId1"/>
  <headerFooter>
    <oddHeader>&amp;C&amp;14&amp;KC00000Analyse des coûts en fonction des pertes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Layout" zoomScaleNormal="100" workbookViewId="0">
      <selection activeCell="E23" sqref="E23"/>
    </sheetView>
  </sheetViews>
  <sheetFormatPr baseColWidth="10" defaultColWidth="11.44140625" defaultRowHeight="14.4" x14ac:dyDescent="0.3"/>
  <cols>
    <col min="1" max="1" width="33" style="3" bestFit="1" customWidth="1"/>
    <col min="2" max="4" width="16.33203125" style="1" customWidth="1"/>
    <col min="5" max="5" width="20" style="1" bestFit="1" customWidth="1"/>
    <col min="6" max="6" width="16.33203125" style="9" customWidth="1"/>
    <col min="7" max="16384" width="11.44140625" style="3"/>
  </cols>
  <sheetData>
    <row r="1" spans="1:7" ht="15" x14ac:dyDescent="0.25">
      <c r="A1" s="45" t="s">
        <v>41</v>
      </c>
      <c r="B1" s="45"/>
      <c r="C1" s="45"/>
      <c r="D1" s="45"/>
      <c r="E1" s="45"/>
      <c r="F1" s="45"/>
      <c r="G1" s="45"/>
    </row>
    <row r="3" spans="1:7" ht="15" x14ac:dyDescent="0.25">
      <c r="A3" s="40" t="s">
        <v>29</v>
      </c>
      <c r="B3" s="53" t="s">
        <v>42</v>
      </c>
      <c r="C3" s="47"/>
      <c r="D3" s="8"/>
      <c r="E3" s="43" t="s">
        <v>17</v>
      </c>
      <c r="F3" s="41">
        <v>20</v>
      </c>
    </row>
    <row r="4" spans="1:7" ht="15" x14ac:dyDescent="0.25">
      <c r="A4" s="4"/>
      <c r="B4" s="15"/>
      <c r="C4" s="6"/>
      <c r="D4" s="8"/>
      <c r="E4" s="10"/>
      <c r="F4" s="16"/>
    </row>
    <row r="5" spans="1:7" x14ac:dyDescent="0.3">
      <c r="A5" s="4"/>
      <c r="B5" s="15"/>
      <c r="C5" s="6"/>
      <c r="D5" s="8"/>
      <c r="E5" s="43" t="s">
        <v>15</v>
      </c>
      <c r="F5" s="42">
        <v>30</v>
      </c>
    </row>
    <row r="6" spans="1:7" ht="15" x14ac:dyDescent="0.25">
      <c r="A6" s="4"/>
      <c r="B6" s="15"/>
      <c r="C6" s="6"/>
      <c r="D6" s="8"/>
      <c r="E6" s="48" t="s">
        <v>20</v>
      </c>
      <c r="F6" s="54"/>
    </row>
    <row r="8" spans="1:7" x14ac:dyDescent="0.3">
      <c r="B8" s="7" t="s">
        <v>2</v>
      </c>
      <c r="C8" s="7" t="s">
        <v>3</v>
      </c>
      <c r="D8" s="7" t="s">
        <v>4</v>
      </c>
      <c r="E8" s="7" t="s">
        <v>5</v>
      </c>
      <c r="F8" s="11" t="s">
        <v>8</v>
      </c>
    </row>
    <row r="10" spans="1:7" x14ac:dyDescent="0.3">
      <c r="A10" s="5" t="s">
        <v>0</v>
      </c>
      <c r="B10" s="35">
        <v>10</v>
      </c>
      <c r="C10" s="35">
        <v>8</v>
      </c>
      <c r="D10" s="31">
        <f>B10-C10</f>
        <v>2</v>
      </c>
      <c r="E10" s="36">
        <f>D10/B10</f>
        <v>0.2</v>
      </c>
      <c r="F10" s="37">
        <f>F3*B10/C10</f>
        <v>25</v>
      </c>
    </row>
    <row r="11" spans="1:7" x14ac:dyDescent="0.3">
      <c r="A11" s="14" t="s">
        <v>13</v>
      </c>
      <c r="E11" s="2"/>
    </row>
    <row r="12" spans="1:7" x14ac:dyDescent="0.3">
      <c r="A12" s="5" t="s">
        <v>1</v>
      </c>
      <c r="B12" s="31">
        <f>C10</f>
        <v>8</v>
      </c>
      <c r="C12" s="35">
        <v>7</v>
      </c>
      <c r="D12" s="31">
        <f>B12-C12</f>
        <v>1</v>
      </c>
      <c r="E12" s="36">
        <f t="shared" ref="E12:E14" si="0">D12/B12</f>
        <v>0.125</v>
      </c>
      <c r="F12" s="37">
        <f>F10*B12/C12</f>
        <v>28.571428571428573</v>
      </c>
    </row>
    <row r="13" spans="1:7" ht="15" x14ac:dyDescent="0.25">
      <c r="E13" s="2"/>
    </row>
    <row r="14" spans="1:7" ht="15" x14ac:dyDescent="0.25">
      <c r="A14" s="5" t="s">
        <v>6</v>
      </c>
      <c r="B14" s="31">
        <f>C12</f>
        <v>7</v>
      </c>
      <c r="C14" s="35">
        <v>4</v>
      </c>
      <c r="D14" s="31">
        <f>B14-C14</f>
        <v>3</v>
      </c>
      <c r="E14" s="36">
        <f t="shared" si="0"/>
        <v>0.42857142857142855</v>
      </c>
      <c r="F14" s="37">
        <f>F12*B14/C14</f>
        <v>50</v>
      </c>
    </row>
    <row r="16" spans="1:7" ht="15" x14ac:dyDescent="0.25">
      <c r="A16" s="5" t="s">
        <v>14</v>
      </c>
      <c r="C16" s="35">
        <v>1.25</v>
      </c>
      <c r="D16" s="23" t="s">
        <v>21</v>
      </c>
      <c r="E16" s="22"/>
      <c r="F16" s="32">
        <f>C16*F5*2</f>
        <v>75</v>
      </c>
    </row>
    <row r="17" spans="1:6" ht="20.399999999999999" x14ac:dyDescent="0.3">
      <c r="A17" s="21" t="s">
        <v>23</v>
      </c>
      <c r="D17" s="50" t="s">
        <v>22</v>
      </c>
      <c r="E17" s="51"/>
      <c r="F17" s="3"/>
    </row>
    <row r="18" spans="1:6" ht="15" x14ac:dyDescent="0.25">
      <c r="A18" s="19"/>
      <c r="D18" s="18"/>
      <c r="F18" s="3"/>
    </row>
    <row r="19" spans="1:6" x14ac:dyDescent="0.3">
      <c r="A19" s="20"/>
      <c r="B19" s="7" t="s">
        <v>9</v>
      </c>
      <c r="C19" s="32">
        <f>F3</f>
        <v>20</v>
      </c>
      <c r="F19" s="3"/>
    </row>
    <row r="20" spans="1:6" x14ac:dyDescent="0.3">
      <c r="B20" s="7" t="s">
        <v>10</v>
      </c>
      <c r="C20" s="32">
        <f>F14</f>
        <v>50</v>
      </c>
      <c r="F20" s="3"/>
    </row>
    <row r="21" spans="1:6" ht="15" x14ac:dyDescent="0.25">
      <c r="F21" s="3"/>
    </row>
    <row r="22" spans="1:6" x14ac:dyDescent="0.3">
      <c r="B22" s="7" t="s">
        <v>11</v>
      </c>
      <c r="C22" s="32">
        <f>C20-C19</f>
        <v>30</v>
      </c>
      <c r="F22" s="3"/>
    </row>
    <row r="23" spans="1:6" x14ac:dyDescent="0.3">
      <c r="B23" s="7" t="s">
        <v>12</v>
      </c>
      <c r="C23" s="36">
        <f>C20/C19</f>
        <v>2.5</v>
      </c>
      <c r="F23" s="3"/>
    </row>
    <row r="25" spans="1:6" x14ac:dyDescent="0.3">
      <c r="A25" s="5" t="s">
        <v>16</v>
      </c>
      <c r="B25" s="35">
        <v>50</v>
      </c>
      <c r="C25" s="32">
        <f>B25*F3</f>
        <v>1000</v>
      </c>
      <c r="F25" s="3"/>
    </row>
    <row r="26" spans="1:6" x14ac:dyDescent="0.3">
      <c r="A26" s="5" t="s">
        <v>18</v>
      </c>
      <c r="B26" s="32">
        <f>B25*F14</f>
        <v>2500</v>
      </c>
      <c r="C26" s="32">
        <f>F16</f>
        <v>75</v>
      </c>
      <c r="F26" s="3"/>
    </row>
    <row r="27" spans="1:6" ht="15" x14ac:dyDescent="0.25">
      <c r="A27" s="4"/>
      <c r="B27" s="26" t="s">
        <v>39</v>
      </c>
      <c r="C27" s="26" t="s">
        <v>40</v>
      </c>
      <c r="D27" s="3"/>
      <c r="E27" s="3"/>
      <c r="F27" s="3"/>
    </row>
    <row r="29" spans="1:6" ht="15.75" thickBot="1" x14ac:dyDescent="0.3">
      <c r="A29" s="24" t="s">
        <v>19</v>
      </c>
      <c r="B29" s="33">
        <f>B26+C26</f>
        <v>2575</v>
      </c>
      <c r="D29" s="17"/>
      <c r="F29" s="3"/>
    </row>
    <row r="30" spans="1:6" ht="15.75" thickTop="1" x14ac:dyDescent="0.25">
      <c r="F30" s="3"/>
    </row>
  </sheetData>
  <mergeCells count="4">
    <mergeCell ref="B3:C3"/>
    <mergeCell ref="E6:F6"/>
    <mergeCell ref="D17:E17"/>
    <mergeCell ref="A1:G1"/>
  </mergeCells>
  <pageMargins left="0.7" right="0.7" top="0.75" bottom="0.75" header="0.3" footer="0.3"/>
  <pageSetup paperSize="9" orientation="landscape" r:id="rId1"/>
  <headerFooter>
    <oddHeader>&amp;C&amp;14&amp;KC00000Analyse des coûts en fonction des pertes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Layout" zoomScaleNormal="100" workbookViewId="0">
      <selection activeCell="C5" sqref="C5"/>
    </sheetView>
  </sheetViews>
  <sheetFormatPr baseColWidth="10" defaultColWidth="11.44140625" defaultRowHeight="14.4" x14ac:dyDescent="0.3"/>
  <cols>
    <col min="1" max="1" width="33" style="3" bestFit="1" customWidth="1"/>
    <col min="2" max="4" width="16.33203125" style="1" customWidth="1"/>
    <col min="5" max="5" width="20" style="1" bestFit="1" customWidth="1"/>
    <col min="6" max="6" width="16.33203125" style="9" customWidth="1"/>
    <col min="7" max="16384" width="11.44140625" style="3"/>
  </cols>
  <sheetData>
    <row r="1" spans="1:7" ht="15" x14ac:dyDescent="0.25">
      <c r="A1" s="45" t="s">
        <v>41</v>
      </c>
      <c r="B1" s="45"/>
      <c r="C1" s="45"/>
      <c r="D1" s="45"/>
      <c r="E1" s="45"/>
      <c r="F1" s="45"/>
      <c r="G1" s="45"/>
    </row>
    <row r="3" spans="1:7" ht="15" x14ac:dyDescent="0.25">
      <c r="A3" s="40" t="s">
        <v>30</v>
      </c>
      <c r="B3" s="53" t="s">
        <v>42</v>
      </c>
      <c r="C3" s="47"/>
      <c r="D3" s="8"/>
      <c r="E3" s="43" t="s">
        <v>17</v>
      </c>
      <c r="F3" s="41">
        <v>20</v>
      </c>
    </row>
    <row r="4" spans="1:7" ht="15" x14ac:dyDescent="0.25">
      <c r="A4" s="4"/>
      <c r="B4" s="15"/>
      <c r="C4" s="6"/>
      <c r="D4" s="8"/>
      <c r="E4" s="10"/>
      <c r="F4" s="16"/>
    </row>
    <row r="5" spans="1:7" x14ac:dyDescent="0.3">
      <c r="A5" s="4"/>
      <c r="B5" s="15"/>
      <c r="C5" s="6"/>
      <c r="D5" s="8"/>
      <c r="E5" s="43" t="s">
        <v>15</v>
      </c>
      <c r="F5" s="42">
        <v>30</v>
      </c>
    </row>
    <row r="6" spans="1:7" ht="15" x14ac:dyDescent="0.25">
      <c r="A6" s="4"/>
      <c r="B6" s="15"/>
      <c r="C6" s="6"/>
      <c r="D6" s="8"/>
      <c r="E6" s="48" t="s">
        <v>20</v>
      </c>
      <c r="F6" s="49"/>
    </row>
    <row r="8" spans="1:7" x14ac:dyDescent="0.3">
      <c r="B8" s="7" t="s">
        <v>2</v>
      </c>
      <c r="C8" s="7" t="s">
        <v>3</v>
      </c>
      <c r="D8" s="7" t="s">
        <v>4</v>
      </c>
      <c r="E8" s="7" t="s">
        <v>5</v>
      </c>
      <c r="F8" s="11" t="s">
        <v>8</v>
      </c>
    </row>
    <row r="10" spans="1:7" x14ac:dyDescent="0.3">
      <c r="A10" s="5" t="s">
        <v>0</v>
      </c>
      <c r="B10" s="35">
        <v>10</v>
      </c>
      <c r="C10" s="35">
        <v>8</v>
      </c>
      <c r="D10" s="31">
        <f>B10-C10</f>
        <v>2</v>
      </c>
      <c r="E10" s="36">
        <f>D10/B10</f>
        <v>0.2</v>
      </c>
      <c r="F10" s="37">
        <f>F3*B10/C10</f>
        <v>25</v>
      </c>
    </row>
    <row r="11" spans="1:7" x14ac:dyDescent="0.3">
      <c r="A11" s="14" t="s">
        <v>13</v>
      </c>
      <c r="E11" s="2"/>
    </row>
    <row r="12" spans="1:7" x14ac:dyDescent="0.3">
      <c r="A12" s="5" t="s">
        <v>1</v>
      </c>
      <c r="B12" s="31">
        <f>C10</f>
        <v>8</v>
      </c>
      <c r="C12" s="35">
        <v>7</v>
      </c>
      <c r="D12" s="31">
        <f>B12-C12</f>
        <v>1</v>
      </c>
      <c r="E12" s="36">
        <f t="shared" ref="E12:E14" si="0">D12/B12</f>
        <v>0.125</v>
      </c>
      <c r="F12" s="37">
        <f>F10*B12/C12</f>
        <v>28.571428571428573</v>
      </c>
    </row>
    <row r="13" spans="1:7" ht="15" x14ac:dyDescent="0.25">
      <c r="E13" s="2"/>
    </row>
    <row r="14" spans="1:7" ht="15" x14ac:dyDescent="0.25">
      <c r="A14" s="5" t="s">
        <v>6</v>
      </c>
      <c r="B14" s="31">
        <f>C12</f>
        <v>7</v>
      </c>
      <c r="C14" s="35">
        <v>4</v>
      </c>
      <c r="D14" s="31">
        <f>B14-C14</f>
        <v>3</v>
      </c>
      <c r="E14" s="36">
        <f t="shared" si="0"/>
        <v>0.42857142857142855</v>
      </c>
      <c r="F14" s="37">
        <f>F12*B14/C14</f>
        <v>50</v>
      </c>
    </row>
    <row r="15" spans="1:7" ht="15" x14ac:dyDescent="0.25">
      <c r="D15" s="38"/>
      <c r="E15" s="38"/>
      <c r="F15" s="44"/>
    </row>
    <row r="16" spans="1:7" ht="15" x14ac:dyDescent="0.25">
      <c r="A16" s="5" t="s">
        <v>14</v>
      </c>
      <c r="C16" s="35">
        <v>1.25</v>
      </c>
      <c r="D16" s="23" t="s">
        <v>21</v>
      </c>
      <c r="E16" s="22"/>
      <c r="F16" s="32">
        <f>C16*F5*2</f>
        <v>75</v>
      </c>
    </row>
    <row r="17" spans="1:6" ht="20.399999999999999" x14ac:dyDescent="0.3">
      <c r="A17" s="21" t="s">
        <v>23</v>
      </c>
      <c r="D17" s="50" t="s">
        <v>22</v>
      </c>
      <c r="E17" s="51"/>
      <c r="F17" s="3"/>
    </row>
    <row r="18" spans="1:6" ht="15" x14ac:dyDescent="0.25">
      <c r="A18" s="19"/>
      <c r="D18" s="18"/>
      <c r="F18" s="3"/>
    </row>
    <row r="19" spans="1:6" x14ac:dyDescent="0.3">
      <c r="A19" s="20"/>
      <c r="B19" s="7" t="s">
        <v>9</v>
      </c>
      <c r="C19" s="32">
        <f>F3</f>
        <v>20</v>
      </c>
      <c r="F19" s="3"/>
    </row>
    <row r="20" spans="1:6" x14ac:dyDescent="0.3">
      <c r="B20" s="7" t="s">
        <v>10</v>
      </c>
      <c r="C20" s="32">
        <f>F14</f>
        <v>50</v>
      </c>
      <c r="F20" s="3"/>
    </row>
    <row r="21" spans="1:6" ht="15" x14ac:dyDescent="0.25">
      <c r="F21" s="3"/>
    </row>
    <row r="22" spans="1:6" x14ac:dyDescent="0.3">
      <c r="B22" s="7" t="s">
        <v>11</v>
      </c>
      <c r="C22" s="32">
        <f>C20-C19</f>
        <v>30</v>
      </c>
      <c r="F22" s="3"/>
    </row>
    <row r="23" spans="1:6" x14ac:dyDescent="0.3">
      <c r="B23" s="7" t="s">
        <v>12</v>
      </c>
      <c r="C23" s="36">
        <f>C20/C19</f>
        <v>2.5</v>
      </c>
      <c r="F23" s="3"/>
    </row>
    <row r="25" spans="1:6" x14ac:dyDescent="0.3">
      <c r="A25" s="5" t="s">
        <v>16</v>
      </c>
      <c r="B25" s="35">
        <v>50</v>
      </c>
      <c r="C25" s="32">
        <f>B25*F3</f>
        <v>1000</v>
      </c>
      <c r="F25" s="3"/>
    </row>
    <row r="26" spans="1:6" x14ac:dyDescent="0.3">
      <c r="A26" s="5" t="s">
        <v>18</v>
      </c>
      <c r="B26" s="32">
        <f>B25*F14</f>
        <v>2500</v>
      </c>
      <c r="C26" s="32">
        <f>F16</f>
        <v>75</v>
      </c>
      <c r="F26" s="3"/>
    </row>
    <row r="27" spans="1:6" ht="15" x14ac:dyDescent="0.25">
      <c r="A27" s="4"/>
      <c r="B27" s="26" t="s">
        <v>39</v>
      </c>
      <c r="C27" s="26" t="s">
        <v>40</v>
      </c>
      <c r="D27" s="3"/>
      <c r="E27" s="3"/>
      <c r="F27" s="3"/>
    </row>
    <row r="29" spans="1:6" ht="15.75" thickBot="1" x14ac:dyDescent="0.3">
      <c r="A29" s="24" t="s">
        <v>19</v>
      </c>
      <c r="B29" s="33">
        <f>B26+C26</f>
        <v>2575</v>
      </c>
      <c r="D29" s="17"/>
      <c r="F29" s="3"/>
    </row>
    <row r="30" spans="1:6" ht="15.75" thickTop="1" x14ac:dyDescent="0.25">
      <c r="F30" s="3"/>
    </row>
  </sheetData>
  <mergeCells count="4">
    <mergeCell ref="B3:C3"/>
    <mergeCell ref="E6:F6"/>
    <mergeCell ref="D17:E17"/>
    <mergeCell ref="A1:G1"/>
  </mergeCells>
  <pageMargins left="0.7" right="0.7" top="0.75" bottom="0.75" header="0.3" footer="0.3"/>
  <pageSetup paperSize="9" orientation="landscape" r:id="rId1"/>
  <headerFooter>
    <oddHeader>&amp;C&amp;14&amp;KC00000Analyse des coûts en fonction des pertes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Plat complet</vt:lpstr>
      <vt:lpstr>Mets 1</vt:lpstr>
      <vt:lpstr>Mets 2</vt:lpstr>
      <vt:lpstr>Mets 3</vt:lpstr>
      <vt:lpstr>Mets 4</vt:lpstr>
      <vt:lpstr>Mets 5</vt:lpstr>
      <vt:lpstr>Mets 6</vt:lpstr>
      <vt:lpstr>Mets 7</vt:lpstr>
      <vt:lpstr>Mets 8</vt:lpstr>
      <vt:lpstr>Mets 9</vt:lpstr>
      <vt:lpstr>Mets 10</vt:lpstr>
    </vt:vector>
  </TitlesOfParts>
  <Company>Etat du Valais / Staat Wallis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</dc:creator>
  <cp:lastModifiedBy>SCI</cp:lastModifiedBy>
  <cp:lastPrinted>2018-05-17T10:37:05Z</cp:lastPrinted>
  <dcterms:created xsi:type="dcterms:W3CDTF">2018-01-19T07:49:44Z</dcterms:created>
  <dcterms:modified xsi:type="dcterms:W3CDTF">2018-06-07T11:16:30Z</dcterms:modified>
</cp:coreProperties>
</file>