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laufae\AppData\Roaming\OpenText\OTEdit\EC_ecm2\c81758185\"/>
    </mc:Choice>
  </mc:AlternateContent>
  <workbookProtection workbookAlgorithmName="SHA-512" workbookHashValue="6FYuLxQKXw/oeTI9+GCqC/E5IZrqWzLqjwTA8w3oleKKbntRkDvHRwQcnJN16RCZq4A6tfTvpQOks8y0mEtXXA==" workbookSaltValue="crfQcC7oq0GSTWPQ3BcPMQ==" workbookSpinCount="100000" lockStructure="1"/>
  <bookViews>
    <workbookView xWindow="0" yWindow="0" windowWidth="13770" windowHeight="13170" activeTab="6"/>
  </bookViews>
  <sheets>
    <sheet name="Instructions" sheetId="20" r:id="rId1"/>
    <sheet name="Données de base" sheetId="7" r:id="rId2"/>
    <sheet name="Pommes" sheetId="3" r:id="rId3"/>
    <sheet name="Poires" sheetId="21" r:id="rId4"/>
    <sheet name="Prunes et pruneaux" sheetId="22" r:id="rId5"/>
    <sheet name="Abricots" sheetId="23" r:id="rId6"/>
    <sheet name="Cultures maraîchères" sheetId="24" r:id="rId7"/>
    <sheet name="Détail" sheetId="25" state="hidden" r:id="rId8"/>
  </sheets>
  <definedNames>
    <definedName name="Z_B14400B4_943A_45F0_ADC4_F1D171F74D8B_.wvu.Cols" localSheetId="5" hidden="1">Abricots!$J:$XFC</definedName>
    <definedName name="Z_B14400B4_943A_45F0_ADC4_F1D171F74D8B_.wvu.Cols" localSheetId="6" hidden="1">'Cultures maraîchères'!$J:$XFC</definedName>
    <definedName name="Z_B14400B4_943A_45F0_ADC4_F1D171F74D8B_.wvu.Cols" localSheetId="1" hidden="1">'Données de base'!$L:$XFD</definedName>
    <definedName name="Z_B14400B4_943A_45F0_ADC4_F1D171F74D8B_.wvu.Cols" localSheetId="0" hidden="1">Instructions!$J:$XFD</definedName>
    <definedName name="Z_B14400B4_943A_45F0_ADC4_F1D171F74D8B_.wvu.Cols" localSheetId="3" hidden="1">Poires!$J:$XFC</definedName>
    <definedName name="Z_B14400B4_943A_45F0_ADC4_F1D171F74D8B_.wvu.Cols" localSheetId="2" hidden="1">Pommes!$J:$XFC</definedName>
    <definedName name="Z_B14400B4_943A_45F0_ADC4_F1D171F74D8B_.wvu.Cols" localSheetId="4" hidden="1">'Prunes et pruneaux'!$J:$XFC</definedName>
    <definedName name="Z_B14400B4_943A_45F0_ADC4_F1D171F74D8B_.wvu.PrintArea" localSheetId="5" hidden="1">Abricots!$1:$30</definedName>
    <definedName name="Z_B14400B4_943A_45F0_ADC4_F1D171F74D8B_.wvu.PrintArea" localSheetId="6" hidden="1">'Cultures maraîchères'!$1:$30</definedName>
    <definedName name="Z_B14400B4_943A_45F0_ADC4_F1D171F74D8B_.wvu.PrintArea" localSheetId="1" hidden="1">'Données de base'!$A$1:$K$31</definedName>
    <definedName name="Z_B14400B4_943A_45F0_ADC4_F1D171F74D8B_.wvu.PrintArea" localSheetId="0" hidden="1">Instructions!$A$1:$I$34</definedName>
    <definedName name="Z_B14400B4_943A_45F0_ADC4_F1D171F74D8B_.wvu.PrintArea" localSheetId="3" hidden="1">Poires!$1:$30</definedName>
    <definedName name="Z_B14400B4_943A_45F0_ADC4_F1D171F74D8B_.wvu.PrintArea" localSheetId="2" hidden="1">Pommes!$1:$30</definedName>
    <definedName name="Z_B14400B4_943A_45F0_ADC4_F1D171F74D8B_.wvu.PrintArea" localSheetId="4" hidden="1">'Prunes et pruneaux'!$1:$30</definedName>
    <definedName name="Z_B14400B4_943A_45F0_ADC4_F1D171F74D8B_.wvu.Rows" localSheetId="5" hidden="1">Abricots!$34:$1048576,Abricots!$31:$33</definedName>
    <definedName name="Z_B14400B4_943A_45F0_ADC4_F1D171F74D8B_.wvu.Rows" localSheetId="6" hidden="1">'Cultures maraîchères'!$34:$1048576,'Cultures maraîchères'!$31:$33</definedName>
    <definedName name="Z_B14400B4_943A_45F0_ADC4_F1D171F74D8B_.wvu.Rows" localSheetId="1" hidden="1">'Données de base'!$34:$1048576,'Données de base'!$32:$33</definedName>
    <definedName name="Z_B14400B4_943A_45F0_ADC4_F1D171F74D8B_.wvu.Rows" localSheetId="0" hidden="1">Instructions!$37:$1048576,Instructions!$35:$36</definedName>
    <definedName name="Z_B14400B4_943A_45F0_ADC4_F1D171F74D8B_.wvu.Rows" localSheetId="3" hidden="1">Poires!$34:$1048576,Poires!$31:$33</definedName>
    <definedName name="Z_B14400B4_943A_45F0_ADC4_F1D171F74D8B_.wvu.Rows" localSheetId="2" hidden="1">Pommes!$34:$1048576,Pommes!$31:$33</definedName>
    <definedName name="Z_B14400B4_943A_45F0_ADC4_F1D171F74D8B_.wvu.Rows" localSheetId="4" hidden="1">'Prunes et pruneaux'!$34:$1048576,'Prunes et pruneaux'!$31:$33</definedName>
    <definedName name="_xlnm.Print_Area" localSheetId="5">Abricots!$1:$30</definedName>
    <definedName name="_xlnm.Print_Area" localSheetId="6">'Cultures maraîchères'!$1:$30</definedName>
    <definedName name="_xlnm.Print_Area" localSheetId="1">'Données de base'!$A$1:$K$31</definedName>
    <definedName name="_xlnm.Print_Area" localSheetId="0">Instructions!$A$1:$I$34</definedName>
    <definedName name="_xlnm.Print_Area" localSheetId="3">Poires!$1:$30</definedName>
    <definedName name="_xlnm.Print_Area" localSheetId="2">Pommes!$1:$30</definedName>
    <definedName name="_xlnm.Print_Area" localSheetId="4">'Prunes et pruneaux'!$1:$30</definedName>
  </definedNames>
  <calcPr calcId="162913"/>
  <customWorkbookViews>
    <customWorkbookView name="Laurent FAVRE - Affichage personnalisé" guid="{B14400B4-943A-45F0-ADC4-F1D171F74D8B}" mergeInterval="0" personalView="1" maximized="1" xWindow="-728" yWindow="-1448" windowWidth="3456" windowHeight="1416" activeSheetId="20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22" l="1"/>
  <c r="H16" i="3"/>
  <c r="E17" i="3"/>
  <c r="O2" i="25"/>
  <c r="N2" i="25"/>
  <c r="M2" i="25"/>
  <c r="L2" i="25"/>
  <c r="K2" i="25"/>
  <c r="J2" i="25"/>
  <c r="H2" i="25"/>
  <c r="F2" i="25"/>
  <c r="S2" i="25"/>
  <c r="C2" i="25" l="1"/>
  <c r="B2" i="25"/>
  <c r="A2" i="25"/>
  <c r="E2" i="25"/>
  <c r="D2" i="25"/>
  <c r="G18" i="24" l="1"/>
  <c r="G16" i="24"/>
  <c r="G15" i="24"/>
  <c r="G14" i="24"/>
  <c r="G13" i="24"/>
  <c r="D5" i="24"/>
  <c r="D3" i="24"/>
  <c r="G18" i="23"/>
  <c r="H18" i="23" s="1"/>
  <c r="F17" i="23"/>
  <c r="E17" i="23"/>
  <c r="D17" i="23"/>
  <c r="C17" i="23"/>
  <c r="G16" i="23"/>
  <c r="H16" i="23" s="1"/>
  <c r="G15" i="23"/>
  <c r="H15" i="23" s="1"/>
  <c r="G14" i="23"/>
  <c r="H14" i="23" s="1"/>
  <c r="H13" i="23"/>
  <c r="G13" i="23"/>
  <c r="G17" i="23" s="1"/>
  <c r="H17" i="23" s="1"/>
  <c r="D5" i="23"/>
  <c r="D3" i="23"/>
  <c r="G18" i="22"/>
  <c r="H18" i="22" s="1"/>
  <c r="F17" i="22"/>
  <c r="D17" i="22"/>
  <c r="C17" i="22"/>
  <c r="G16" i="22"/>
  <c r="H16" i="22" s="1"/>
  <c r="G15" i="22"/>
  <c r="H15" i="22" s="1"/>
  <c r="G14" i="22"/>
  <c r="H14" i="22" s="1"/>
  <c r="G13" i="22"/>
  <c r="G17" i="22" s="1"/>
  <c r="H17" i="22" s="1"/>
  <c r="D5" i="22"/>
  <c r="D3" i="22"/>
  <c r="G18" i="21"/>
  <c r="H18" i="21" s="1"/>
  <c r="F17" i="21"/>
  <c r="E17" i="21"/>
  <c r="D17" i="21"/>
  <c r="C17" i="21"/>
  <c r="G16" i="21"/>
  <c r="H16" i="21" s="1"/>
  <c r="G15" i="21"/>
  <c r="H15" i="21" s="1"/>
  <c r="G14" i="21"/>
  <c r="H14" i="21" s="1"/>
  <c r="G13" i="21"/>
  <c r="H13" i="21" s="1"/>
  <c r="D5" i="21"/>
  <c r="D3" i="21"/>
  <c r="G18" i="3"/>
  <c r="G16" i="3"/>
  <c r="G15" i="3"/>
  <c r="H15" i="3" s="1"/>
  <c r="G14" i="3"/>
  <c r="H14" i="3" s="1"/>
  <c r="D17" i="3"/>
  <c r="C17" i="3"/>
  <c r="F17" i="3"/>
  <c r="G17" i="24" l="1"/>
  <c r="T2" i="25"/>
  <c r="U2" i="25" s="1"/>
  <c r="P2" i="25"/>
  <c r="G17" i="21"/>
  <c r="H17" i="21" s="1"/>
  <c r="H21" i="21" s="1"/>
  <c r="I2" i="25" s="1"/>
  <c r="H21" i="23"/>
  <c r="H21" i="22"/>
  <c r="H13" i="22"/>
  <c r="H18" i="3"/>
  <c r="D3" i="3" l="1"/>
  <c r="D5" i="3"/>
  <c r="G13" i="3" l="1"/>
  <c r="G17" i="3" s="1"/>
  <c r="Q2" i="25" s="1"/>
  <c r="R2" i="25" s="1"/>
  <c r="V2" i="25" s="1"/>
  <c r="H13" i="3" l="1"/>
  <c r="H17" i="3" l="1"/>
  <c r="H21" i="3" s="1"/>
  <c r="G2" i="25" s="1"/>
</calcChain>
</file>

<file path=xl/sharedStrings.xml><?xml version="1.0" encoding="utf-8"?>
<sst xmlns="http://schemas.openxmlformats.org/spreadsheetml/2006/main" count="181" uniqueCount="89">
  <si>
    <t>Nom, Prénom</t>
  </si>
  <si>
    <t>Nom de l'exploitation</t>
  </si>
  <si>
    <t>Adresse</t>
  </si>
  <si>
    <t>NPA, Lieu</t>
  </si>
  <si>
    <t>N° d'exploitation</t>
  </si>
  <si>
    <t>Etimation du dommage sur les cultures (auto-déclaration)</t>
  </si>
  <si>
    <t>Surface totale</t>
  </si>
  <si>
    <t>Année</t>
  </si>
  <si>
    <t>Livraison à un commerce</t>
  </si>
  <si>
    <t>Ventes directes</t>
  </si>
  <si>
    <t>Total</t>
  </si>
  <si>
    <t>en kg</t>
  </si>
  <si>
    <t>Volume des récoltes sur l'ensemble de l'exploitation</t>
  </si>
  <si>
    <t>Rendement moyen</t>
  </si>
  <si>
    <r>
      <t>kg/m</t>
    </r>
    <r>
      <rPr>
        <b/>
        <i/>
        <vertAlign val="superscript"/>
        <sz val="11"/>
        <color theme="1"/>
        <rFont val="Calibri"/>
        <family val="2"/>
        <scheme val="minor"/>
      </rPr>
      <t>2</t>
    </r>
  </si>
  <si>
    <r>
      <t>en m</t>
    </r>
    <r>
      <rPr>
        <i/>
        <vertAlign val="superscript"/>
        <sz val="11"/>
        <color theme="1"/>
        <rFont val="Calibri"/>
        <family val="2"/>
        <scheme val="minor"/>
      </rPr>
      <t>2</t>
    </r>
  </si>
  <si>
    <t>plantations  &lt; 3 ans</t>
  </si>
  <si>
    <r>
      <t>en m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</si>
  <si>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A remplir 
les cases en vert</t>
  </si>
  <si>
    <t>Case à cocher</t>
  </si>
  <si>
    <t>Lieu</t>
  </si>
  <si>
    <t>Date</t>
  </si>
  <si>
    <t>Signature du requérant</t>
  </si>
  <si>
    <t>Vérifier - SCA</t>
  </si>
  <si>
    <t>Ø 2019-2022</t>
  </si>
  <si>
    <r>
      <t xml:space="preserve">Estimation du dommage en %
</t>
    </r>
    <r>
      <rPr>
        <b/>
        <sz val="11"/>
        <color rgb="FFFF0000"/>
        <rFont val="Calibri"/>
        <family val="2"/>
        <scheme val="minor"/>
      </rPr>
      <t>Reporter chiffre sur le formulaire : ligne P1</t>
    </r>
  </si>
  <si>
    <t>P1 - Pommes</t>
  </si>
  <si>
    <t>Visa requérant</t>
  </si>
  <si>
    <t>Remarques</t>
  </si>
  <si>
    <t>P2 - Poires</t>
  </si>
  <si>
    <r>
      <t xml:space="preserve">Estimation du dommage en %
</t>
    </r>
    <r>
      <rPr>
        <b/>
        <sz val="11"/>
        <color rgb="FFFF0000"/>
        <rFont val="Calibri"/>
        <family val="2"/>
        <scheme val="minor"/>
      </rPr>
      <t>Reporter chiffre sur le formulaire : ligne P2</t>
    </r>
  </si>
  <si>
    <r>
      <t xml:space="preserve">Estimation du dommage en %
</t>
    </r>
    <r>
      <rPr>
        <b/>
        <sz val="11"/>
        <color rgb="FFFF0000"/>
        <rFont val="Calibri"/>
        <family val="2"/>
        <scheme val="minor"/>
      </rPr>
      <t>Reporter chiffre sur le formulaire : ligne P3</t>
    </r>
  </si>
  <si>
    <r>
      <t xml:space="preserve">Estimation du dommage en %
</t>
    </r>
    <r>
      <rPr>
        <b/>
        <sz val="11"/>
        <color rgb="FFFF0000"/>
        <rFont val="Calibri"/>
        <family val="2"/>
        <scheme val="minor"/>
      </rPr>
      <t>Reporter chiffre sur le formulaire : ligne A4</t>
    </r>
  </si>
  <si>
    <t>Instructions</t>
  </si>
  <si>
    <r>
      <t xml:space="preserve">1.   Remplir les </t>
    </r>
    <r>
      <rPr>
        <u/>
        <sz val="11"/>
        <color theme="1"/>
        <rFont val="Calibri"/>
        <family val="2"/>
        <scheme val="minor"/>
      </rPr>
      <t>cellules en vert</t>
    </r>
    <r>
      <rPr>
        <sz val="11"/>
        <color theme="1"/>
        <rFont val="Calibri"/>
        <family val="2"/>
        <scheme val="minor"/>
      </rPr>
      <t xml:space="preserve"> en lien avec les données de votre exploitation</t>
    </r>
  </si>
  <si>
    <t>3.   Insérer la date et le lieu</t>
  </si>
  <si>
    <t>A.   Données de base</t>
  </si>
  <si>
    <r>
      <t xml:space="preserve">B.   Onglets dégâts par type de culture </t>
    </r>
    <r>
      <rPr>
        <b/>
        <sz val="11"/>
        <color theme="5" tint="-0.249977111117893"/>
        <rFont val="Calibri"/>
        <family val="2"/>
        <scheme val="minor"/>
      </rPr>
      <t>(orange)</t>
    </r>
  </si>
  <si>
    <t>2.   Cliquer sur la coche         pour certifier et autoriser les données à transmettre</t>
  </si>
  <si>
    <t>Remplir uniquement les cellules en vert clair</t>
  </si>
  <si>
    <t>5.   Plantations &lt; 3 ans en m2</t>
  </si>
  <si>
    <t>7.   Ventes directes en kg</t>
  </si>
  <si>
    <t>6.   Livraison à un commerce en kg</t>
  </si>
  <si>
    <t>4.   Surface totale en m2</t>
  </si>
  <si>
    <t>Indiquer la surface totale de la culture y compris les jeunes plantations</t>
  </si>
  <si>
    <t>Indiquer uniquement les surfaces dont l'âge des plantations est inférieur à 3 ans</t>
  </si>
  <si>
    <t>Indiquer les kg livrés à un commerce (joindre attestations)</t>
  </si>
  <si>
    <t>Indiquer les kg vendus en vente directe (joindre attestations)</t>
  </si>
  <si>
    <t>Les autres colonnes se calculent automatiquement</t>
  </si>
  <si>
    <t>8.   Reporter les estimations du dommage en % dans le formulaire à signer</t>
  </si>
  <si>
    <t>10.  Signer la page "Données de base" et viser les autres pages</t>
  </si>
  <si>
    <t>12.  Transmettre le fichier "Dégâts grêle 2023" par mail à laurent.favre@admin.vs.ch</t>
  </si>
  <si>
    <t>P3 - Prunes et pruneaux</t>
  </si>
  <si>
    <t>A4 - Abricots</t>
  </si>
  <si>
    <t>C5 - Cultures maraîchères</t>
  </si>
  <si>
    <t>9.   Imprimer toutes les pages en cliquant sur le bouton ci-dessous</t>
  </si>
  <si>
    <t>Ce fichier comporte différents onglets et certaines cellules sont protégées</t>
  </si>
  <si>
    <t>Il se peut qu'une demande d'activation soit proposée -&gt; il faut accepter</t>
  </si>
  <si>
    <t>Dégât poires</t>
  </si>
  <si>
    <t>Dégât pommes</t>
  </si>
  <si>
    <t>Dégât prunes</t>
  </si>
  <si>
    <t>Dégât abricots</t>
  </si>
  <si>
    <t>Dégât cult. mar.</t>
  </si>
  <si>
    <t>Surf. Moy</t>
  </si>
  <si>
    <t>Surf. 2023</t>
  </si>
  <si>
    <t>Kg 2023</t>
  </si>
  <si>
    <t>R Moy</t>
  </si>
  <si>
    <t>Kg Moy</t>
  </si>
  <si>
    <t>R 2023</t>
  </si>
  <si>
    <t>Dégât total</t>
  </si>
  <si>
    <t>Surface T pommes</t>
  </si>
  <si>
    <t>Surface T poires</t>
  </si>
  <si>
    <t>Surfaces T prunes</t>
  </si>
  <si>
    <t>Surface T abricots</t>
  </si>
  <si>
    <t>Surface T cult. mar.</t>
  </si>
  <si>
    <r>
      <t xml:space="preserve">Je certifie avoir déclaré </t>
    </r>
    <r>
      <rPr>
        <sz val="11"/>
        <color rgb="FF000000"/>
        <rFont val="Calibri"/>
        <family val="2"/>
        <scheme val="minor"/>
      </rPr>
      <t>les dommages causés par la grêle</t>
    </r>
    <r>
      <rPr>
        <sz val="11"/>
        <color theme="1"/>
        <rFont val="Calibri"/>
        <family val="2"/>
        <scheme val="minor"/>
      </rPr>
      <t xml:space="preserve"> conformément à l’état actuel des connaissance et avoir rempli cette annonce de dommages conformément à la vérité;
J'autorise le Service cantonal de l'agriculture et le Service cantonal des contributions à s'échanger toutes les informations et documents utiles, notamment sur les indemnités versées ainsi que sur les éléments imposables, et à procéder à toutes les clarifications nécessaires.</t>
    </r>
  </si>
  <si>
    <t xml:space="preserve">11.  Envoyer les feuilles imprimées et signées à l'Office d’arboriculture et cultures maraîchères, CP 621, 1951 Sion </t>
  </si>
  <si>
    <t>Culture1</t>
  </si>
  <si>
    <t>Culture2</t>
  </si>
  <si>
    <t>Culture3</t>
  </si>
  <si>
    <t>Culture4</t>
  </si>
  <si>
    <t>Culture5</t>
  </si>
  <si>
    <t>Culture6</t>
  </si>
  <si>
    <t>Type de culture</t>
  </si>
  <si>
    <r>
      <t xml:space="preserve">Année
</t>
    </r>
    <r>
      <rPr>
        <b/>
        <sz val="11"/>
        <color theme="1"/>
        <rFont val="Calibri"/>
        <family val="2"/>
        <scheme val="minor"/>
      </rPr>
      <t>2023</t>
    </r>
  </si>
  <si>
    <t>Dégât moyen</t>
  </si>
  <si>
    <t>en %</t>
  </si>
  <si>
    <t>Pour les cultures maraîchères : insérer les cultures 2023 et le dégêt moyen par culture</t>
  </si>
  <si>
    <t>12.  Transmettre le fichier "Dégâts grêle 2023" par mail à sca-oca@admin.vs.ch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</si>
</sst>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\ ###\ ###\ ##0"/>
    <numFmt numFmtId="165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2" fillId="0" borderId="0" xfId="0" applyFont="1"/>
    <xf numFmtId="0" fontId="0" fillId="0" borderId="2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0" xfId="0" applyFill="1"/>
    <xf numFmtId="0" fontId="2" fillId="0" borderId="2" xfId="0" applyFont="1" applyBorder="1" applyAlignment="1">
      <alignment horizontal="center" vertical="center"/>
    </xf>
    <xf numFmtId="0" fontId="0" fillId="0" borderId="0" xfId="0" applyBorder="1"/>
    <xf numFmtId="0" fontId="2" fillId="0" borderId="0" xfId="0" applyFont="1" applyFill="1" applyBorder="1"/>
    <xf numFmtId="0" fontId="0" fillId="0" borderId="0" xfId="0" applyFill="1" applyBorder="1"/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vertical="center"/>
    </xf>
    <xf numFmtId="0" fontId="0" fillId="0" borderId="0" xfId="0" applyNumberFormat="1" applyFill="1"/>
    <xf numFmtId="0" fontId="8" fillId="0" borderId="0" xfId="0" applyFont="1" applyAlignment="1">
      <alignment horizontal="left" vertical="center"/>
    </xf>
    <xf numFmtId="0" fontId="0" fillId="0" borderId="14" xfId="0" applyBorder="1"/>
    <xf numFmtId="0" fontId="9" fillId="0" borderId="14" xfId="0" applyFont="1" applyFill="1" applyBorder="1" applyAlignment="1">
      <alignment horizontal="center" vertical="center"/>
    </xf>
    <xf numFmtId="0" fontId="0" fillId="0" borderId="14" xfId="0" applyFill="1" applyBorder="1"/>
    <xf numFmtId="0" fontId="0" fillId="0" borderId="14" xfId="0" applyFill="1" applyBorder="1" applyAlignment="1">
      <alignment vertical="center"/>
    </xf>
    <xf numFmtId="0" fontId="0" fillId="0" borderId="14" xfId="0" applyFill="1" applyBorder="1" applyAlignment="1">
      <alignment horizontal="center" vertical="center" wrapText="1"/>
    </xf>
    <xf numFmtId="43" fontId="0" fillId="0" borderId="14" xfId="1" applyFont="1" applyFill="1" applyBorder="1" applyAlignment="1">
      <alignment vertical="center"/>
    </xf>
    <xf numFmtId="0" fontId="0" fillId="0" borderId="15" xfId="0" applyBorder="1"/>
    <xf numFmtId="0" fontId="0" fillId="0" borderId="16" xfId="0" applyBorder="1"/>
    <xf numFmtId="0" fontId="0" fillId="0" borderId="4" xfId="0" applyBorder="1"/>
    <xf numFmtId="0" fontId="0" fillId="0" borderId="17" xfId="0" applyBorder="1"/>
    <xf numFmtId="0" fontId="0" fillId="0" borderId="6" xfId="0" applyBorder="1"/>
    <xf numFmtId="0" fontId="0" fillId="0" borderId="18" xfId="0" applyBorder="1"/>
    <xf numFmtId="0" fontId="0" fillId="0" borderId="13" xfId="0" applyBorder="1"/>
    <xf numFmtId="0" fontId="0" fillId="0" borderId="5" xfId="0" applyBorder="1"/>
    <xf numFmtId="0" fontId="10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65" fontId="0" fillId="2" borderId="1" xfId="1" applyNumberFormat="1" applyFont="1" applyFill="1" applyBorder="1" applyAlignment="1">
      <alignment vertical="center"/>
    </xf>
    <xf numFmtId="165" fontId="2" fillId="0" borderId="1" xfId="1" applyNumberFormat="1" applyFont="1" applyBorder="1" applyAlignment="1">
      <alignment vertical="center"/>
    </xf>
    <xf numFmtId="165" fontId="2" fillId="2" borderId="1" xfId="1" applyNumberFormat="1" applyFont="1" applyFill="1" applyBorder="1" applyAlignment="1">
      <alignment vertical="center"/>
    </xf>
    <xf numFmtId="165" fontId="0" fillId="2" borderId="11" xfId="1" applyNumberFormat="1" applyFont="1" applyFill="1" applyBorder="1" applyAlignment="1">
      <alignment vertical="center"/>
    </xf>
    <xf numFmtId="43" fontId="0" fillId="0" borderId="1" xfId="1" applyNumberFormat="1" applyFont="1" applyBorder="1" applyAlignment="1">
      <alignment vertical="center"/>
    </xf>
    <xf numFmtId="43" fontId="0" fillId="2" borderId="1" xfId="1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165" fontId="0" fillId="4" borderId="11" xfId="1" applyNumberFormat="1" applyFont="1" applyFill="1" applyBorder="1" applyAlignment="1" applyProtection="1">
      <alignment vertical="center"/>
      <protection locked="0"/>
    </xf>
    <xf numFmtId="165" fontId="0" fillId="4" borderId="12" xfId="1" applyNumberFormat="1" applyFont="1" applyFill="1" applyBorder="1" applyAlignment="1" applyProtection="1">
      <alignment vertical="center"/>
      <protection locked="0"/>
    </xf>
    <xf numFmtId="165" fontId="0" fillId="4" borderId="1" xfId="1" applyNumberFormat="1" applyFont="1" applyFill="1" applyBorder="1" applyAlignment="1" applyProtection="1">
      <alignment vertical="center"/>
      <protection locked="0"/>
    </xf>
    <xf numFmtId="0" fontId="2" fillId="0" borderId="13" xfId="0" applyFont="1" applyBorder="1"/>
    <xf numFmtId="0" fontId="0" fillId="0" borderId="0" xfId="0" applyProtection="1"/>
    <xf numFmtId="0" fontId="2" fillId="0" borderId="0" xfId="0" applyFont="1" applyProtection="1"/>
    <xf numFmtId="0" fontId="18" fillId="0" borderId="0" xfId="0" applyFont="1" applyProtection="1"/>
    <xf numFmtId="0" fontId="0" fillId="0" borderId="0" xfId="0" applyFill="1" applyBorder="1" applyProtection="1"/>
    <xf numFmtId="164" fontId="0" fillId="0" borderId="0" xfId="0" applyNumberFormat="1" applyFill="1" applyBorder="1" applyAlignment="1" applyProtection="1"/>
    <xf numFmtId="164" fontId="2" fillId="0" borderId="0" xfId="0" applyNumberFormat="1" applyFont="1" applyFill="1" applyBorder="1" applyAlignment="1" applyProtection="1"/>
    <xf numFmtId="0" fontId="1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Protection="1"/>
    <xf numFmtId="0" fontId="0" fillId="0" borderId="0" xfId="0" applyNumberFormat="1" applyFill="1" applyBorder="1" applyAlignment="1" applyProtection="1"/>
    <xf numFmtId="0" fontId="2" fillId="0" borderId="0" xfId="0" applyNumberFormat="1" applyFont="1" applyFill="1" applyBorder="1" applyAlignment="1" applyProtection="1"/>
    <xf numFmtId="0" fontId="12" fillId="0" borderId="0" xfId="0" applyFont="1" applyFill="1" applyBorder="1" applyAlignment="1" applyProtection="1">
      <alignment vertical="center"/>
    </xf>
    <xf numFmtId="0" fontId="0" fillId="0" borderId="0" xfId="0" applyNumberFormat="1" applyFill="1" applyBorder="1" applyProtection="1"/>
    <xf numFmtId="0" fontId="2" fillId="0" borderId="0" xfId="0" applyNumberFormat="1" applyFont="1" applyFill="1" applyBorder="1" applyProtection="1"/>
    <xf numFmtId="0" fontId="9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left" vertical="center"/>
    </xf>
    <xf numFmtId="165" fontId="0" fillId="0" borderId="0" xfId="1" applyNumberFormat="1" applyFont="1" applyFill="1" applyBorder="1" applyAlignment="1" applyProtection="1">
      <alignment vertical="center"/>
    </xf>
    <xf numFmtId="165" fontId="2" fillId="0" borderId="0" xfId="1" applyNumberFormat="1" applyFont="1" applyFill="1" applyBorder="1" applyAlignment="1" applyProtection="1">
      <alignment vertical="center"/>
    </xf>
    <xf numFmtId="43" fontId="0" fillId="0" borderId="0" xfId="1" applyNumberFormat="1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horizontal="left" vertical="center"/>
    </xf>
    <xf numFmtId="0" fontId="14" fillId="0" borderId="0" xfId="0" applyFont="1" applyFill="1" applyBorder="1" applyAlignment="1" applyProtection="1">
      <alignment horizontal="left" vertical="center"/>
    </xf>
    <xf numFmtId="165" fontId="0" fillId="4" borderId="1" xfId="1" applyNumberFormat="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/>
    </xf>
    <xf numFmtId="165" fontId="1" fillId="0" borderId="0" xfId="1" applyNumberFormat="1" applyFont="1" applyFill="1" applyBorder="1" applyAlignment="1" applyProtection="1">
      <alignment vertical="center"/>
    </xf>
    <xf numFmtId="0" fontId="0" fillId="0" borderId="0" xfId="0" applyFont="1" applyFill="1" applyBorder="1" applyProtection="1"/>
    <xf numFmtId="0" fontId="2" fillId="0" borderId="0" xfId="0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vertical="center" wrapText="1"/>
    </xf>
    <xf numFmtId="9" fontId="13" fillId="0" borderId="0" xfId="2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vertical="top" wrapText="1"/>
    </xf>
    <xf numFmtId="0" fontId="0" fillId="0" borderId="0" xfId="0" applyFill="1" applyBorder="1" applyAlignment="1" applyProtection="1"/>
    <xf numFmtId="0" fontId="0" fillId="0" borderId="1" xfId="0" applyBorder="1"/>
    <xf numFmtId="9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15" fillId="0" borderId="0" xfId="0" applyFont="1" applyFill="1" applyBorder="1" applyProtection="1"/>
    <xf numFmtId="0" fontId="15" fillId="0" borderId="0" xfId="0" applyFont="1" applyFill="1" applyBorder="1" applyAlignment="1" applyProtection="1">
      <alignment vertical="top" wrapText="1"/>
    </xf>
    <xf numFmtId="0" fontId="8" fillId="0" borderId="0" xfId="0" applyFont="1" applyFill="1" applyBorder="1" applyAlignment="1" applyProtection="1">
      <alignment vertical="top" wrapText="1"/>
    </xf>
    <xf numFmtId="0" fontId="15" fillId="0" borderId="0" xfId="0" applyFont="1" applyFill="1" applyBorder="1" applyAlignment="1" applyProtection="1">
      <alignment vertical="center" wrapText="1"/>
    </xf>
    <xf numFmtId="0" fontId="12" fillId="0" borderId="14" xfId="0" applyFont="1" applyFill="1" applyBorder="1" applyAlignment="1">
      <alignment horizontal="center" vertical="top" wrapText="1"/>
    </xf>
    <xf numFmtId="0" fontId="12" fillId="0" borderId="14" xfId="0" applyFont="1" applyFill="1" applyBorder="1" applyAlignment="1">
      <alignment horizontal="center" vertical="top"/>
    </xf>
    <xf numFmtId="0" fontId="0" fillId="4" borderId="0" xfId="0" applyFill="1" applyAlignment="1" applyProtection="1">
      <alignment horizontal="left" vertical="center"/>
      <protection locked="0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0" fillId="4" borderId="0" xfId="0" applyNumberFormat="1" applyFill="1" applyAlignment="1" applyProtection="1">
      <alignment horizontal="left"/>
      <protection locked="0"/>
    </xf>
    <xf numFmtId="0" fontId="0" fillId="4" borderId="0" xfId="0" applyNumberFormat="1" applyFill="1" applyAlignment="1" applyProtection="1">
      <alignment horizontal="left"/>
      <protection locked="0"/>
    </xf>
    <xf numFmtId="0" fontId="0" fillId="0" borderId="0" xfId="0" applyFont="1" applyAlignment="1">
      <alignment horizontal="left" vertical="top" wrapText="1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9" fontId="13" fillId="3" borderId="0" xfId="2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2" borderId="0" xfId="0" applyNumberFormat="1" applyFill="1" applyAlignment="1">
      <alignment horizontal="left"/>
    </xf>
    <xf numFmtId="0" fontId="0" fillId="2" borderId="0" xfId="0" applyNumberFormat="1" applyFill="1" applyAlignment="1">
      <alignment horizontal="left"/>
    </xf>
    <xf numFmtId="0" fontId="0" fillId="0" borderId="1" xfId="0" applyBorder="1" applyAlignment="1">
      <alignment horizontal="center" vertical="center" wrapText="1"/>
    </xf>
    <xf numFmtId="9" fontId="13" fillId="0" borderId="0" xfId="2" applyNumberFormat="1" applyFont="1" applyFill="1" applyAlignment="1">
      <alignment horizontal="center" vertical="center"/>
    </xf>
    <xf numFmtId="9" fontId="13" fillId="0" borderId="0" xfId="2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5" xfId="0" applyBorder="1" applyAlignment="1" applyProtection="1">
      <alignment horizontal="center" vertical="top" wrapText="1"/>
      <protection locked="0"/>
    </xf>
    <xf numFmtId="0" fontId="0" fillId="0" borderId="17" xfId="0" applyBorder="1" applyAlignment="1" applyProtection="1">
      <alignment horizontal="center" vertical="top" wrapText="1"/>
      <protection locked="0"/>
    </xf>
    <xf numFmtId="0" fontId="0" fillId="0" borderId="0" xfId="0" applyBorder="1" applyAlignment="1" applyProtection="1">
      <alignment horizontal="center" vertical="top" wrapText="1"/>
      <protection locked="0"/>
    </xf>
    <xf numFmtId="0" fontId="2" fillId="0" borderId="0" xfId="0" applyFont="1" applyBorder="1"/>
    <xf numFmtId="0" fontId="0" fillId="0" borderId="16" xfId="0" applyBorder="1" applyAlignment="1" applyProtection="1">
      <alignment horizontal="center" vertical="top" wrapText="1"/>
      <protection locked="0"/>
    </xf>
    <xf numFmtId="0" fontId="0" fillId="0" borderId="4" xfId="0" applyBorder="1" applyAlignment="1" applyProtection="1">
      <alignment horizontal="center" vertical="top" wrapText="1"/>
      <protection locked="0"/>
    </xf>
    <xf numFmtId="0" fontId="0" fillId="0" borderId="6" xfId="0" applyBorder="1" applyAlignment="1" applyProtection="1">
      <alignment horizontal="center" vertical="top" wrapText="1"/>
      <protection locked="0"/>
    </xf>
    <xf numFmtId="0" fontId="0" fillId="0" borderId="18" xfId="0" applyBorder="1" applyAlignment="1" applyProtection="1">
      <alignment horizontal="center" vertical="top" wrapText="1"/>
      <protection locked="0"/>
    </xf>
    <xf numFmtId="0" fontId="0" fillId="0" borderId="13" xfId="0" applyBorder="1" applyAlignment="1" applyProtection="1">
      <alignment horizontal="center" vertical="top" wrapText="1"/>
      <protection locked="0"/>
    </xf>
    <xf numFmtId="0" fontId="0" fillId="0" borderId="5" xfId="0" applyBorder="1" applyAlignment="1" applyProtection="1">
      <alignment horizontal="center" vertical="top" wrapText="1"/>
      <protection locked="0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12</xdr:row>
          <xdr:rowOff>19050</xdr:rowOff>
        </xdr:from>
        <xdr:to>
          <xdr:col>4</xdr:col>
          <xdr:colOff>66675</xdr:colOff>
          <xdr:row>13</xdr:row>
          <xdr:rowOff>38100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absolute">
    <xdr:from>
      <xdr:col>1</xdr:col>
      <xdr:colOff>0</xdr:colOff>
      <xdr:row>7</xdr:row>
      <xdr:rowOff>0</xdr:rowOff>
    </xdr:from>
    <xdr:to>
      <xdr:col>7</xdr:col>
      <xdr:colOff>1238097</xdr:colOff>
      <xdr:row>8</xdr:row>
      <xdr:rowOff>59458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1085850"/>
          <a:ext cx="7029297" cy="2499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15</xdr:row>
          <xdr:rowOff>133350</xdr:rowOff>
        </xdr:from>
        <xdr:to>
          <xdr:col>3</xdr:col>
          <xdr:colOff>209550</xdr:colOff>
          <xdr:row>17</xdr:row>
          <xdr:rowOff>114300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23</xdr:row>
          <xdr:rowOff>19050</xdr:rowOff>
        </xdr:from>
        <xdr:to>
          <xdr:col>9</xdr:col>
          <xdr:colOff>285750</xdr:colOff>
          <xdr:row>24</xdr:row>
          <xdr:rowOff>19050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.xml"/><Relationship Id="rId5" Type="http://schemas.openxmlformats.org/officeDocument/2006/relationships/vmlDrawing" Target="../drawings/vmlDrawing4.vml"/><Relationship Id="rId4" Type="http://schemas.openxmlformats.org/officeDocument/2006/relationships/vmlDrawing" Target="../drawings/vmlDrawing3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>
    <tabColor theme="0"/>
  </sheetPr>
  <dimension ref="A1:I36"/>
  <sheetViews>
    <sheetView showGridLines="0" showRowColHeaders="0" zoomScale="160" zoomScaleNormal="160" workbookViewId="0">
      <selection activeCell="H15" sqref="H15"/>
    </sheetView>
  </sheetViews>
  <sheetFormatPr baseColWidth="10" defaultColWidth="0" defaultRowHeight="15" customHeight="1" zeroHeight="1" x14ac:dyDescent="0.25"/>
  <cols>
    <col min="1" max="1" width="4.42578125" customWidth="1"/>
    <col min="2" max="2" width="11.42578125" customWidth="1"/>
    <col min="3" max="3" width="14" customWidth="1"/>
    <col min="4" max="4" width="8.7109375" customWidth="1"/>
    <col min="5" max="5" width="9.5703125" style="1" customWidth="1"/>
    <col min="6" max="8" width="21.5703125" customWidth="1"/>
    <col min="9" max="9" width="4.42578125" customWidth="1"/>
    <col min="10" max="16384" width="11.42578125" hidden="1"/>
  </cols>
  <sheetData>
    <row r="1" spans="1:9" x14ac:dyDescent="0.25">
      <c r="A1" s="54"/>
      <c r="B1" s="54"/>
      <c r="C1" s="54"/>
      <c r="D1" s="54"/>
      <c r="E1" s="55"/>
      <c r="F1" s="54"/>
      <c r="G1" s="54"/>
      <c r="H1" s="54"/>
      <c r="I1" s="54"/>
    </row>
    <row r="2" spans="1:9" x14ac:dyDescent="0.25">
      <c r="A2" s="54"/>
      <c r="B2" s="54"/>
      <c r="C2" s="54"/>
      <c r="D2" s="54"/>
      <c r="E2" s="55"/>
      <c r="F2" s="54"/>
      <c r="G2" s="54"/>
      <c r="H2" s="54"/>
      <c r="I2" s="54"/>
    </row>
    <row r="3" spans="1:9" ht="15" customHeight="1" x14ac:dyDescent="0.25">
      <c r="A3" s="54"/>
      <c r="B3" s="56" t="s">
        <v>33</v>
      </c>
      <c r="C3" s="57"/>
      <c r="D3" s="58"/>
      <c r="E3" s="59"/>
      <c r="F3" s="58"/>
      <c r="G3" s="57"/>
      <c r="H3" s="60"/>
      <c r="I3" s="54"/>
    </row>
    <row r="4" spans="1:9" ht="5.25" customHeight="1" x14ac:dyDescent="0.25">
      <c r="A4" s="54"/>
      <c r="B4" s="57"/>
      <c r="C4" s="57"/>
      <c r="D4" s="57"/>
      <c r="E4" s="61"/>
      <c r="F4" s="57"/>
      <c r="G4" s="57"/>
      <c r="H4" s="60"/>
      <c r="I4" s="54"/>
    </row>
    <row r="5" spans="1:9" x14ac:dyDescent="0.25">
      <c r="A5" s="54"/>
      <c r="B5" s="57" t="s">
        <v>57</v>
      </c>
      <c r="C5" s="57"/>
      <c r="D5" s="62"/>
      <c r="E5" s="63"/>
      <c r="F5" s="62"/>
      <c r="G5" s="57"/>
      <c r="H5" s="64"/>
      <c r="I5" s="54"/>
    </row>
    <row r="6" spans="1:9" x14ac:dyDescent="0.25">
      <c r="A6" s="54"/>
      <c r="B6" s="57" t="s">
        <v>56</v>
      </c>
      <c r="C6" s="57"/>
      <c r="D6" s="62"/>
      <c r="E6" s="63"/>
      <c r="F6" s="62"/>
      <c r="G6" s="57"/>
      <c r="H6" s="64"/>
      <c r="I6" s="54"/>
    </row>
    <row r="7" spans="1:9" ht="5.25" customHeight="1" x14ac:dyDescent="0.25">
      <c r="A7" s="54"/>
      <c r="B7" s="57"/>
      <c r="C7" s="57"/>
      <c r="D7" s="65"/>
      <c r="E7" s="66"/>
      <c r="F7" s="65"/>
      <c r="G7" s="57"/>
      <c r="H7" s="67"/>
      <c r="I7" s="54"/>
    </row>
    <row r="8" spans="1:9" x14ac:dyDescent="0.25">
      <c r="A8" s="54"/>
      <c r="B8" s="57"/>
      <c r="C8" s="57"/>
      <c r="D8" s="57"/>
      <c r="E8" s="61"/>
      <c r="F8" s="57"/>
      <c r="G8" s="57"/>
      <c r="H8" s="57"/>
      <c r="I8" s="54"/>
    </row>
    <row r="9" spans="1:9" x14ac:dyDescent="0.25">
      <c r="A9" s="54"/>
      <c r="B9" s="61"/>
      <c r="C9" s="57"/>
      <c r="D9" s="57"/>
      <c r="E9" s="61"/>
      <c r="F9" s="57"/>
      <c r="G9" s="57"/>
      <c r="H9" s="57"/>
      <c r="I9" s="54"/>
    </row>
    <row r="10" spans="1:9" x14ac:dyDescent="0.25">
      <c r="A10" s="54"/>
      <c r="B10" s="61" t="s">
        <v>36</v>
      </c>
      <c r="C10" s="57"/>
      <c r="D10" s="57"/>
      <c r="E10" s="61"/>
      <c r="F10" s="57"/>
      <c r="G10" s="57"/>
      <c r="H10" s="57"/>
      <c r="I10" s="54"/>
    </row>
    <row r="11" spans="1:9" ht="5.25" customHeight="1" x14ac:dyDescent="0.25">
      <c r="A11" s="54"/>
      <c r="B11" s="68"/>
      <c r="C11" s="69"/>
      <c r="D11" s="69"/>
      <c r="E11" s="70"/>
      <c r="F11" s="70"/>
      <c r="G11" s="70"/>
      <c r="H11" s="69"/>
      <c r="I11" s="54"/>
    </row>
    <row r="12" spans="1:9" ht="15" customHeight="1" x14ac:dyDescent="0.25">
      <c r="A12" s="54"/>
      <c r="B12" s="71" t="s">
        <v>34</v>
      </c>
      <c r="C12" s="72"/>
      <c r="D12" s="73"/>
      <c r="E12" s="72"/>
      <c r="F12" s="74"/>
      <c r="G12" s="72"/>
      <c r="H12" s="75"/>
      <c r="I12" s="54"/>
    </row>
    <row r="13" spans="1:9" ht="15" customHeight="1" x14ac:dyDescent="0.25">
      <c r="A13" s="54"/>
      <c r="B13" s="69" t="s">
        <v>38</v>
      </c>
      <c r="C13" s="72"/>
      <c r="D13" s="73"/>
      <c r="E13" s="76"/>
      <c r="F13" s="76"/>
      <c r="G13" s="76"/>
      <c r="H13" s="76"/>
      <c r="I13" s="54"/>
    </row>
    <row r="14" spans="1:9" ht="15" customHeight="1" x14ac:dyDescent="0.25">
      <c r="A14" s="54"/>
      <c r="B14" s="77" t="s">
        <v>35</v>
      </c>
      <c r="C14" s="78"/>
      <c r="D14" s="78"/>
      <c r="E14" s="79"/>
      <c r="F14" s="78"/>
      <c r="G14" s="79"/>
      <c r="H14" s="80"/>
      <c r="I14" s="54"/>
    </row>
    <row r="15" spans="1:9" ht="24" customHeight="1" x14ac:dyDescent="0.25">
      <c r="A15" s="54"/>
      <c r="B15" s="81" t="s">
        <v>37</v>
      </c>
      <c r="C15" s="78"/>
      <c r="D15" s="78"/>
      <c r="E15" s="79"/>
      <c r="F15" s="78"/>
      <c r="G15" s="79"/>
      <c r="H15" s="80"/>
      <c r="I15" s="54"/>
    </row>
    <row r="16" spans="1:9" ht="5.25" customHeight="1" x14ac:dyDescent="0.25">
      <c r="A16" s="54"/>
      <c r="B16" s="74"/>
      <c r="C16" s="78"/>
      <c r="D16" s="78"/>
      <c r="E16" s="79"/>
      <c r="F16" s="78"/>
      <c r="G16" s="79"/>
      <c r="H16" s="80"/>
      <c r="I16" s="54"/>
    </row>
    <row r="17" spans="1:9" ht="15" customHeight="1" x14ac:dyDescent="0.25">
      <c r="A17" s="54"/>
      <c r="B17" s="82" t="s">
        <v>39</v>
      </c>
      <c r="C17" s="78"/>
      <c r="D17" s="78"/>
      <c r="E17" s="55"/>
      <c r="F17" s="83"/>
      <c r="G17" s="79"/>
      <c r="H17" s="80"/>
      <c r="I17" s="54"/>
    </row>
    <row r="18" spans="1:9" ht="5.25" customHeight="1" x14ac:dyDescent="0.25">
      <c r="A18" s="54"/>
      <c r="B18" s="84"/>
      <c r="C18" s="78"/>
      <c r="D18" s="78"/>
      <c r="E18" s="79"/>
      <c r="F18" s="78"/>
      <c r="G18" s="79"/>
      <c r="H18" s="80"/>
      <c r="I18" s="54"/>
    </row>
    <row r="19" spans="1:9" ht="15" customHeight="1" x14ac:dyDescent="0.25">
      <c r="A19" s="54"/>
      <c r="B19" s="77" t="s">
        <v>43</v>
      </c>
      <c r="C19" s="78"/>
      <c r="D19" s="78"/>
      <c r="E19" s="85" t="s">
        <v>44</v>
      </c>
      <c r="F19" s="78"/>
      <c r="G19" s="79"/>
      <c r="H19" s="80"/>
      <c r="I19" s="54"/>
    </row>
    <row r="20" spans="1:9" ht="15" customHeight="1" x14ac:dyDescent="0.25">
      <c r="A20" s="54"/>
      <c r="B20" s="57" t="s">
        <v>40</v>
      </c>
      <c r="C20" s="57"/>
      <c r="D20" s="57"/>
      <c r="E20" s="85" t="s">
        <v>45</v>
      </c>
      <c r="F20" s="57"/>
      <c r="G20" s="57"/>
      <c r="H20" s="57"/>
      <c r="I20" s="54"/>
    </row>
    <row r="21" spans="1:9" ht="15" customHeight="1" x14ac:dyDescent="0.25">
      <c r="A21" s="54"/>
      <c r="B21" s="57" t="s">
        <v>42</v>
      </c>
      <c r="C21" s="57"/>
      <c r="D21" s="57"/>
      <c r="E21" s="85" t="s">
        <v>46</v>
      </c>
      <c r="F21" s="57"/>
      <c r="G21" s="57"/>
      <c r="H21" s="57"/>
      <c r="I21" s="54"/>
    </row>
    <row r="22" spans="1:9" ht="15" customHeight="1" x14ac:dyDescent="0.25">
      <c r="A22" s="54"/>
      <c r="B22" s="86" t="s">
        <v>41</v>
      </c>
      <c r="C22" s="57"/>
      <c r="D22" s="57"/>
      <c r="E22" s="85" t="s">
        <v>47</v>
      </c>
      <c r="F22" s="87"/>
      <c r="G22" s="88"/>
      <c r="H22" s="89"/>
      <c r="I22" s="54"/>
    </row>
    <row r="23" spans="1:9" ht="5.25" customHeight="1" x14ac:dyDescent="0.25">
      <c r="A23" s="54"/>
      <c r="B23" s="90"/>
      <c r="C23" s="90"/>
      <c r="D23" s="90"/>
      <c r="E23" s="91"/>
      <c r="F23" s="88"/>
      <c r="G23" s="88"/>
      <c r="H23" s="89"/>
      <c r="I23" s="54"/>
    </row>
    <row r="24" spans="1:9" ht="15" customHeight="1" x14ac:dyDescent="0.25">
      <c r="A24" s="54"/>
      <c r="B24" s="96" t="s">
        <v>87</v>
      </c>
      <c r="C24" s="97"/>
      <c r="D24" s="97"/>
      <c r="E24" s="98"/>
      <c r="F24" s="99"/>
      <c r="G24" s="88"/>
      <c r="H24" s="89"/>
      <c r="I24" s="54"/>
    </row>
    <row r="25" spans="1:9" ht="5.25" customHeight="1" x14ac:dyDescent="0.25">
      <c r="A25" s="54"/>
      <c r="C25" s="90"/>
      <c r="D25" s="90"/>
      <c r="E25" s="91"/>
      <c r="F25" s="57"/>
      <c r="G25" s="57"/>
      <c r="H25" s="57"/>
      <c r="I25" s="54"/>
    </row>
    <row r="26" spans="1:9" ht="15" customHeight="1" x14ac:dyDescent="0.25">
      <c r="A26" s="54"/>
      <c r="B26" s="61" t="s">
        <v>48</v>
      </c>
      <c r="C26" s="90"/>
      <c r="D26" s="90"/>
      <c r="E26" s="91"/>
      <c r="F26" s="57"/>
      <c r="G26" s="57"/>
      <c r="H26" s="57"/>
      <c r="I26" s="54"/>
    </row>
    <row r="27" spans="1:9" ht="15" customHeight="1" x14ac:dyDescent="0.25">
      <c r="A27" s="54"/>
      <c r="B27" s="86" t="s">
        <v>49</v>
      </c>
      <c r="C27" s="90"/>
      <c r="D27" s="90"/>
      <c r="E27" s="91"/>
      <c r="F27" s="57"/>
      <c r="G27" s="57"/>
      <c r="H27" s="92"/>
      <c r="I27" s="54"/>
    </row>
    <row r="28" spans="1:9" ht="15" customHeight="1" x14ac:dyDescent="0.25">
      <c r="A28" s="54"/>
      <c r="B28" s="86" t="s">
        <v>55</v>
      </c>
      <c r="C28" s="90"/>
      <c r="D28" s="90"/>
      <c r="E28" s="91"/>
      <c r="F28" s="57"/>
      <c r="G28" s="57"/>
      <c r="H28" s="92"/>
      <c r="I28" s="54"/>
    </row>
    <row r="29" spans="1:9" ht="15" customHeight="1" x14ac:dyDescent="0.25">
      <c r="A29" s="54"/>
      <c r="B29" s="86" t="s">
        <v>50</v>
      </c>
      <c r="C29" s="90"/>
      <c r="D29" s="91"/>
      <c r="E29" s="91"/>
      <c r="F29" s="57"/>
      <c r="G29" s="57"/>
      <c r="H29" s="92"/>
      <c r="I29" s="54"/>
    </row>
    <row r="30" spans="1:9" ht="15" customHeight="1" x14ac:dyDescent="0.25">
      <c r="A30" s="54"/>
      <c r="B30" s="86" t="s">
        <v>76</v>
      </c>
      <c r="C30" s="90"/>
      <c r="D30" s="91"/>
      <c r="E30" s="91"/>
      <c r="F30" s="57"/>
      <c r="G30" s="57"/>
      <c r="H30" s="92"/>
      <c r="I30" s="54"/>
    </row>
    <row r="31" spans="1:9" ht="15" customHeight="1" x14ac:dyDescent="0.25">
      <c r="A31" s="54"/>
      <c r="B31" s="86" t="s">
        <v>88</v>
      </c>
      <c r="C31" s="54"/>
      <c r="D31" s="54"/>
      <c r="E31" s="57"/>
      <c r="F31" s="57"/>
      <c r="G31" s="92"/>
      <c r="H31" s="54"/>
      <c r="I31" s="54"/>
    </row>
    <row r="32" spans="1:9" ht="15" customHeight="1" x14ac:dyDescent="0.25">
      <c r="A32" s="54"/>
      <c r="E32" s="57"/>
      <c r="F32" s="57"/>
      <c r="G32" s="92"/>
      <c r="H32" s="54"/>
      <c r="I32" s="54"/>
    </row>
    <row r="33" spans="1:9" ht="15" customHeight="1" x14ac:dyDescent="0.25">
      <c r="A33" s="54"/>
      <c r="E33" s="55"/>
      <c r="F33" s="54"/>
      <c r="G33" s="54"/>
      <c r="H33" s="54"/>
      <c r="I33" s="54"/>
    </row>
    <row r="34" spans="1:9" ht="15" customHeight="1" x14ac:dyDescent="0.25">
      <c r="A34" s="54"/>
      <c r="B34" s="54"/>
      <c r="C34" s="54"/>
      <c r="D34" s="54"/>
      <c r="E34" s="55"/>
      <c r="F34" s="54"/>
      <c r="G34" s="54"/>
      <c r="H34" s="54"/>
      <c r="I34" s="54"/>
    </row>
    <row r="35" spans="1:9" ht="15" hidden="1" customHeight="1" x14ac:dyDescent="0.25"/>
    <row r="36" spans="1:9" ht="15" hidden="1" customHeight="1" x14ac:dyDescent="0.25"/>
  </sheetData>
  <sheetProtection algorithmName="SHA-512" hashValue="2ItMaR6O2hzJlCpBfkp2elkr1oiDp9cPoRpNpfoDrfcEwwNJN40nqQonBKutX8v3mhxdbNDIahOzJZkFBFMX6A==" saltValue="td42PYXtcVOFS5VGbsx0oA==" spinCount="100000" sheet="1" formatCells="0" formatColumns="0" formatRows="0" insertColumns="0" insertRows="0" insertHyperlinks="0" deleteColumns="0" deleteRows="0" sort="0" autoFilter="0" pivotTables="0"/>
  <customSheetViews>
    <customSheetView guid="{B14400B4-943A-45F0-ADC4-F1D171F74D8B}" showGridLines="0" showRowCol="0" hiddenRows="1" hiddenColumns="1">
      <selection activeCell="F21" sqref="F21"/>
      <pageMargins left="0.70866141732283472" right="0" top="1.2598425196850394" bottom="0.74803149606299213" header="0.31496062992125984" footer="0.31496062992125984"/>
      <printOptions horizontalCentered="1"/>
      <pageSetup paperSize="9" scale="93" orientation="landscape" r:id="rId1"/>
      <headerFooter>
        <oddHeader>&amp;L&amp;G&amp;C&amp;"-,Gras"&amp;18Annonce de dommage
Dégâts grêle - juillet 2023</oddHeader>
      </headerFooter>
    </customSheetView>
  </customSheetViews>
  <printOptions horizontalCentered="1"/>
  <pageMargins left="0.70866141732283472" right="0" top="1.2598425196850394" bottom="0.74803149606299213" header="0.31496062992125984" footer="0.31496062992125984"/>
  <pageSetup paperSize="9" scale="93" orientation="landscape" r:id="rId2"/>
  <headerFooter>
    <oddHeader>&amp;L&amp;G&amp;C&amp;"-,Gras"&amp;18Annonce de dommage
Dégâts grêle - juillet 2023</oddHeader>
  </headerFooter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6" name="Check Box 1">
              <controlPr defaultSize="0" autoFill="0" autoLine="0" autoPict="0">
                <anchor moveWithCells="1">
                  <from>
                    <xdr:col>2</xdr:col>
                    <xdr:colOff>609600</xdr:colOff>
                    <xdr:row>12</xdr:row>
                    <xdr:rowOff>19050</xdr:rowOff>
                  </from>
                  <to>
                    <xdr:col>4</xdr:col>
                    <xdr:colOff>66675</xdr:colOff>
                    <xdr:row>13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tabColor theme="1"/>
  </sheetPr>
  <dimension ref="A1:K33"/>
  <sheetViews>
    <sheetView showGridLines="0" showRowColHeaders="0" zoomScaleNormal="100" workbookViewId="0">
      <pane ySplit="1" topLeftCell="A2" activePane="bottomLeft" state="frozen"/>
      <selection pane="bottomLeft" activeCell="H21" sqref="H21"/>
    </sheetView>
  </sheetViews>
  <sheetFormatPr baseColWidth="10" defaultColWidth="0" defaultRowHeight="15" zeroHeight="1" x14ac:dyDescent="0.25"/>
  <cols>
    <col min="1" max="1" width="4.42578125" customWidth="1"/>
    <col min="2" max="3" width="11.42578125" customWidth="1"/>
    <col min="4" max="4" width="18.5703125" bestFit="1" customWidth="1"/>
    <col min="5" max="5" width="2" customWidth="1"/>
    <col min="6" max="7" width="21.5703125" customWidth="1"/>
    <col min="8" max="8" width="17.42578125" customWidth="1"/>
    <col min="9" max="9" width="2.5703125" customWidth="1"/>
    <col min="10" max="10" width="21.5703125" customWidth="1"/>
    <col min="11" max="11" width="4.42578125" customWidth="1"/>
    <col min="12" max="16384" width="11.42578125" hidden="1"/>
  </cols>
  <sheetData>
    <row r="1" spans="2:10" hidden="1" x14ac:dyDescent="0.25"/>
    <row r="2" spans="2:10" x14ac:dyDescent="0.25">
      <c r="J2" s="14"/>
    </row>
    <row r="3" spans="2:10" x14ac:dyDescent="0.25">
      <c r="B3" t="s">
        <v>4</v>
      </c>
      <c r="D3" s="107"/>
      <c r="E3" s="107"/>
      <c r="F3" s="107"/>
      <c r="G3" s="107"/>
      <c r="H3" s="12"/>
      <c r="I3" s="12"/>
      <c r="J3" s="103" t="s">
        <v>18</v>
      </c>
    </row>
    <row r="4" spans="2:10" ht="5.25" customHeight="1" x14ac:dyDescent="0.25">
      <c r="D4" s="12"/>
      <c r="E4" s="12"/>
      <c r="F4" s="12"/>
      <c r="G4" s="12"/>
      <c r="H4" s="12"/>
      <c r="I4" s="12"/>
      <c r="J4" s="103"/>
    </row>
    <row r="5" spans="2:10" x14ac:dyDescent="0.25">
      <c r="B5" t="s">
        <v>0</v>
      </c>
      <c r="D5" s="108"/>
      <c r="E5" s="108"/>
      <c r="F5" s="108"/>
      <c r="G5" s="108"/>
      <c r="J5" s="104"/>
    </row>
    <row r="6" spans="2:10" ht="5.25" customHeight="1" x14ac:dyDescent="0.25">
      <c r="D6" s="24"/>
      <c r="E6" s="24"/>
      <c r="F6" s="24"/>
      <c r="G6" s="24"/>
      <c r="J6" s="27"/>
    </row>
    <row r="7" spans="2:10" x14ac:dyDescent="0.25">
      <c r="B7" t="s">
        <v>1</v>
      </c>
      <c r="D7" s="108"/>
      <c r="E7" s="108"/>
      <c r="F7" s="108"/>
      <c r="G7" s="108"/>
      <c r="J7" s="26"/>
    </row>
    <row r="8" spans="2:10" ht="5.25" customHeight="1" x14ac:dyDescent="0.25">
      <c r="D8" s="24"/>
      <c r="E8" s="24"/>
      <c r="F8" s="24"/>
      <c r="G8" s="24"/>
      <c r="J8" s="26"/>
    </row>
    <row r="9" spans="2:10" x14ac:dyDescent="0.25">
      <c r="B9" t="s">
        <v>2</v>
      </c>
      <c r="D9" s="108"/>
      <c r="E9" s="108"/>
      <c r="F9" s="108"/>
      <c r="G9" s="108"/>
      <c r="J9" s="26"/>
    </row>
    <row r="10" spans="2:10" ht="5.25" customHeight="1" x14ac:dyDescent="0.25">
      <c r="D10" s="24"/>
      <c r="E10" s="24"/>
      <c r="F10" s="24"/>
      <c r="G10" s="24"/>
      <c r="J10" s="26"/>
    </row>
    <row r="11" spans="2:10" x14ac:dyDescent="0.25">
      <c r="B11" t="s">
        <v>3</v>
      </c>
      <c r="D11" s="108"/>
      <c r="E11" s="108"/>
      <c r="F11" s="108"/>
      <c r="G11" s="108"/>
      <c r="J11" s="26"/>
    </row>
    <row r="12" spans="2:10" x14ac:dyDescent="0.25">
      <c r="J12" s="26"/>
    </row>
    <row r="13" spans="2:10" x14ac:dyDescent="0.25">
      <c r="B13" s="15"/>
      <c r="C13" s="15"/>
      <c r="D13" s="16"/>
      <c r="E13" s="16"/>
      <c r="F13" s="16"/>
      <c r="G13" s="16"/>
      <c r="H13" s="16"/>
      <c r="I13" s="16"/>
      <c r="J13" s="28"/>
    </row>
    <row r="14" spans="2:10" x14ac:dyDescent="0.25">
      <c r="B14" s="16"/>
      <c r="C14" s="16"/>
      <c r="D14" s="16"/>
      <c r="E14" s="16"/>
      <c r="F14" s="16"/>
      <c r="G14" s="16"/>
      <c r="H14" s="16"/>
      <c r="I14" s="16"/>
      <c r="J14" s="28"/>
    </row>
    <row r="15" spans="2:10" ht="28.5" customHeight="1" x14ac:dyDescent="0.25">
      <c r="B15" s="17"/>
      <c r="C15" s="17"/>
      <c r="D15" s="18"/>
      <c r="E15" s="18"/>
      <c r="F15" s="105"/>
      <c r="G15" s="105"/>
      <c r="H15" s="105"/>
      <c r="I15" s="19"/>
      <c r="J15" s="29"/>
    </row>
    <row r="16" spans="2:10" ht="19.5" customHeight="1" x14ac:dyDescent="0.25">
      <c r="B16" s="106"/>
      <c r="C16" s="21"/>
      <c r="D16" s="20"/>
      <c r="E16" s="20"/>
      <c r="F16" s="21"/>
      <c r="G16" s="21"/>
      <c r="H16" s="19"/>
      <c r="I16" s="19"/>
      <c r="J16" s="30"/>
    </row>
    <row r="17" spans="2:10" ht="19.5" customHeight="1" x14ac:dyDescent="0.25">
      <c r="B17" s="106"/>
      <c r="C17" s="21"/>
      <c r="D17" s="109" t="s">
        <v>75</v>
      </c>
      <c r="E17" s="109"/>
      <c r="F17" s="109"/>
      <c r="G17" s="109"/>
      <c r="H17" s="22"/>
      <c r="I17" s="22"/>
      <c r="J17" s="100" t="s">
        <v>19</v>
      </c>
    </row>
    <row r="18" spans="2:10" ht="24" customHeight="1" x14ac:dyDescent="0.25">
      <c r="B18" s="21"/>
      <c r="C18" s="21"/>
      <c r="D18" s="109"/>
      <c r="E18" s="109"/>
      <c r="F18" s="109"/>
      <c r="G18" s="109"/>
      <c r="H18" s="23"/>
      <c r="I18" s="23"/>
      <c r="J18" s="100"/>
    </row>
    <row r="19" spans="2:10" ht="24" customHeight="1" x14ac:dyDescent="0.25">
      <c r="B19" s="21"/>
      <c r="C19" s="21"/>
      <c r="D19" s="109"/>
      <c r="E19" s="109"/>
      <c r="F19" s="109"/>
      <c r="G19" s="109"/>
      <c r="H19" s="23"/>
      <c r="I19" s="23"/>
      <c r="J19" s="101"/>
    </row>
    <row r="20" spans="2:10" ht="24" customHeight="1" x14ac:dyDescent="0.25">
      <c r="B20" s="21"/>
      <c r="C20" s="21"/>
      <c r="D20" s="109"/>
      <c r="E20" s="109"/>
      <c r="F20" s="109"/>
      <c r="G20" s="109"/>
      <c r="H20" s="23"/>
      <c r="I20" s="23"/>
      <c r="J20" s="31"/>
    </row>
    <row r="21" spans="2:10" ht="24" customHeight="1" x14ac:dyDescent="0.25">
      <c r="B21" s="21"/>
      <c r="C21" s="21"/>
      <c r="D21" s="109"/>
      <c r="E21" s="109"/>
      <c r="F21" s="109"/>
      <c r="G21" s="109"/>
      <c r="H21" s="23"/>
      <c r="I21" s="23"/>
      <c r="J21" s="31"/>
    </row>
    <row r="22" spans="2:10" x14ac:dyDescent="0.25">
      <c r="J22" s="26"/>
    </row>
    <row r="23" spans="2:10" x14ac:dyDescent="0.25">
      <c r="J23" s="26"/>
    </row>
    <row r="24" spans="2:10" x14ac:dyDescent="0.25">
      <c r="B24" t="s">
        <v>20</v>
      </c>
      <c r="F24" t="s">
        <v>22</v>
      </c>
      <c r="J24" s="100" t="s">
        <v>23</v>
      </c>
    </row>
    <row r="25" spans="2:10" x14ac:dyDescent="0.25">
      <c r="B25" s="102"/>
      <c r="C25" s="102"/>
      <c r="D25" s="102"/>
      <c r="F25" s="32"/>
      <c r="G25" s="33"/>
      <c r="H25" s="34"/>
      <c r="J25" s="100"/>
    </row>
    <row r="26" spans="2:10" x14ac:dyDescent="0.25">
      <c r="B26" s="102"/>
      <c r="C26" s="102"/>
      <c r="D26" s="102"/>
      <c r="F26" s="35"/>
      <c r="G26" s="14"/>
      <c r="H26" s="36"/>
      <c r="J26" s="101"/>
    </row>
    <row r="27" spans="2:10" x14ac:dyDescent="0.25">
      <c r="B27" t="s">
        <v>21</v>
      </c>
      <c r="F27" s="35"/>
      <c r="G27" s="14"/>
      <c r="H27" s="36"/>
      <c r="J27" s="26"/>
    </row>
    <row r="28" spans="2:10" x14ac:dyDescent="0.25">
      <c r="B28" s="102"/>
      <c r="C28" s="102"/>
      <c r="D28" s="102"/>
      <c r="F28" s="35"/>
      <c r="G28" s="14"/>
      <c r="H28" s="36"/>
      <c r="J28" s="26"/>
    </row>
    <row r="29" spans="2:10" x14ac:dyDescent="0.25">
      <c r="B29" s="102"/>
      <c r="C29" s="102"/>
      <c r="D29" s="102"/>
      <c r="F29" s="35"/>
      <c r="G29" s="14"/>
      <c r="H29" s="36"/>
      <c r="J29" s="26"/>
    </row>
    <row r="30" spans="2:10" x14ac:dyDescent="0.25">
      <c r="F30" s="37"/>
      <c r="G30" s="38"/>
      <c r="H30" s="39"/>
      <c r="J30" s="26"/>
    </row>
    <row r="31" spans="2:10" x14ac:dyDescent="0.25"/>
    <row r="32" spans="2:10" hidden="1" x14ac:dyDescent="0.25"/>
    <row r="33" hidden="1" x14ac:dyDescent="0.25"/>
  </sheetData>
  <sheetProtection algorithmName="SHA-512" hashValue="ckROZ8KBc29PULj0IBB+DeM819qNBCb6VGogUoTZnw0nkXza/juRmVnWNaQ0xK38Or7/yyMt5eTTH5UoHPc5Hw==" saltValue="hf5+m14fFAnhoZ1A7aMOYg==" spinCount="100000" sheet="1" formatCells="0" formatColumns="0" formatRows="0" insertColumns="0" insertRows="0" insertHyperlinks="0" deleteColumns="0" deleteRows="0" sort="0" autoFilter="0" pivotTables="0"/>
  <customSheetViews>
    <customSheetView guid="{B14400B4-943A-45F0-ADC4-F1D171F74D8B}" showGridLines="0" showRowCol="0" hiddenRows="1" hiddenColumns="1">
      <selection activeCell="F22" sqref="F22"/>
      <rowBreaks count="1" manualBreakCount="1">
        <brk id="31" max="10" man="1"/>
      </rowBreaks>
      <pageMargins left="0.70866141732283472" right="0" top="1.2598425196850394" bottom="0.74803149606299213" header="0.31496062992125984" footer="0.31496062992125984"/>
      <printOptions horizontalCentered="1" verticalCentered="1"/>
      <pageSetup paperSize="9" scale="94" orientation="landscape" r:id="rId1"/>
      <headerFooter>
        <oddHeader xml:space="preserve">&amp;L&amp;G&amp;C&amp;"-,Gras"&amp;16Annonce de dommage
Dégâts grêle - juillet 2023&amp;R
</oddHeader>
      </headerFooter>
    </customSheetView>
  </customSheetViews>
  <mergeCells count="13">
    <mergeCell ref="J24:J26"/>
    <mergeCell ref="B25:D26"/>
    <mergeCell ref="B28:D29"/>
    <mergeCell ref="J3:J5"/>
    <mergeCell ref="F15:H15"/>
    <mergeCell ref="B16:B17"/>
    <mergeCell ref="D3:G3"/>
    <mergeCell ref="D5:G5"/>
    <mergeCell ref="D7:G7"/>
    <mergeCell ref="D9:G9"/>
    <mergeCell ref="D11:G11"/>
    <mergeCell ref="J17:J19"/>
    <mergeCell ref="D17:G21"/>
  </mergeCells>
  <printOptions horizontalCentered="1" verticalCentered="1"/>
  <pageMargins left="0.70866141732283472" right="0" top="1.2598425196850394" bottom="0.74803149606299213" header="0.31496062992125984" footer="0.31496062992125984"/>
  <pageSetup paperSize="9" scale="94" orientation="landscape" r:id="rId2"/>
  <headerFooter>
    <oddHeader xml:space="preserve">&amp;L&amp;G&amp;C&amp;"-,Gras"&amp;16Annonce de dommage
Dégâts grêle - juillet 2023&amp;R
</oddHeader>
  </headerFooter>
  <rowBreaks count="1" manualBreakCount="1">
    <brk id="31" max="10" man="1"/>
  </rowBreaks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6" name="Check Box 1">
              <controlPr defaultSize="0" autoFill="0" autoLine="0" autoPict="0">
                <anchor moveWithCells="1">
                  <from>
                    <xdr:col>2</xdr:col>
                    <xdr:colOff>552450</xdr:colOff>
                    <xdr:row>15</xdr:row>
                    <xdr:rowOff>133350</xdr:rowOff>
                  </from>
                  <to>
                    <xdr:col>3</xdr:col>
                    <xdr:colOff>209550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7" name="Check Box 2">
              <controlPr defaultSize="0" autoFill="0" autoLine="0" autoPict="0">
                <anchor moveWithCells="1">
                  <from>
                    <xdr:col>9</xdr:col>
                    <xdr:colOff>85725</xdr:colOff>
                    <xdr:row>23</xdr:row>
                    <xdr:rowOff>19050</xdr:rowOff>
                  </from>
                  <to>
                    <xdr:col>9</xdr:col>
                    <xdr:colOff>285750</xdr:colOff>
                    <xdr:row>24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5" tint="-0.249977111117893"/>
  </sheetPr>
  <dimension ref="B1:XFC33"/>
  <sheetViews>
    <sheetView showGridLines="0" showRowColHeaders="0" zoomScaleNormal="100" workbookViewId="0">
      <selection activeCell="D17" sqref="D17:E17"/>
    </sheetView>
  </sheetViews>
  <sheetFormatPr baseColWidth="10" defaultColWidth="0" defaultRowHeight="15" zeroHeight="1" x14ac:dyDescent="0.25"/>
  <cols>
    <col min="1" max="1" width="4.42578125" customWidth="1"/>
    <col min="2" max="2" width="11.42578125" customWidth="1"/>
    <col min="3" max="3" width="14" customWidth="1"/>
    <col min="4" max="4" width="18.5703125" bestFit="1" customWidth="1"/>
    <col min="5" max="5" width="22.5703125" customWidth="1"/>
    <col min="6" max="8" width="21.5703125" customWidth="1"/>
    <col min="9" max="9" width="4.42578125" customWidth="1"/>
    <col min="10" max="16383" width="11.42578125" hidden="1"/>
    <col min="16384" max="16384" width="3.140625" customWidth="1"/>
  </cols>
  <sheetData>
    <row r="1" spans="2:8" x14ac:dyDescent="0.25"/>
    <row r="2" spans="2:8" x14ac:dyDescent="0.25"/>
    <row r="3" spans="2:8" ht="15" customHeight="1" x14ac:dyDescent="0.25">
      <c r="B3" t="s">
        <v>4</v>
      </c>
      <c r="D3" s="127" t="str">
        <f>IF('Données de base'!$D$3:$G$3="","",'Données de base'!$D$3:$G$3)</f>
        <v/>
      </c>
      <c r="E3" s="127"/>
      <c r="F3" s="127"/>
      <c r="G3" s="12"/>
      <c r="H3" s="103" t="s">
        <v>18</v>
      </c>
    </row>
    <row r="4" spans="2:8" ht="5.25" customHeight="1" x14ac:dyDescent="0.25">
      <c r="D4" s="12"/>
      <c r="E4" s="12"/>
      <c r="F4" s="12"/>
      <c r="G4" s="12"/>
      <c r="H4" s="103"/>
    </row>
    <row r="5" spans="2:8" x14ac:dyDescent="0.25">
      <c r="B5" t="s">
        <v>0</v>
      </c>
      <c r="D5" s="128" t="str">
        <f>IF('Données de base'!$D$5:$G$5="","",'Données de base'!$D$5:$G$5)</f>
        <v/>
      </c>
      <c r="E5" s="128"/>
      <c r="F5" s="128"/>
      <c r="H5" s="104"/>
    </row>
    <row r="6" spans="2:8" ht="5.25" customHeight="1" x14ac:dyDescent="0.25">
      <c r="D6" s="24"/>
      <c r="E6" s="24"/>
      <c r="F6" s="24"/>
      <c r="H6" s="42"/>
    </row>
    <row r="7" spans="2:8" x14ac:dyDescent="0.25"/>
    <row r="8" spans="2:8" x14ac:dyDescent="0.25">
      <c r="B8" s="1" t="s">
        <v>5</v>
      </c>
    </row>
    <row r="9" spans="2:8" x14ac:dyDescent="0.25"/>
    <row r="10" spans="2:8" ht="28.5" customHeight="1" x14ac:dyDescent="0.25">
      <c r="B10" s="25" t="s">
        <v>26</v>
      </c>
      <c r="C10" s="5"/>
      <c r="D10" s="5"/>
      <c r="E10" s="125" t="s">
        <v>12</v>
      </c>
      <c r="F10" s="125"/>
      <c r="G10" s="125"/>
      <c r="H10" s="5"/>
    </row>
    <row r="11" spans="2:8" ht="19.5" customHeight="1" x14ac:dyDescent="0.25">
      <c r="B11" s="126" t="s">
        <v>7</v>
      </c>
      <c r="C11" s="10" t="s">
        <v>6</v>
      </c>
      <c r="D11" s="3" t="s">
        <v>16</v>
      </c>
      <c r="E11" s="6" t="s">
        <v>8</v>
      </c>
      <c r="F11" s="7" t="s">
        <v>9</v>
      </c>
      <c r="G11" s="13" t="s">
        <v>10</v>
      </c>
      <c r="H11" s="2" t="s">
        <v>13</v>
      </c>
    </row>
    <row r="12" spans="2:8" ht="19.5" customHeight="1" x14ac:dyDescent="0.25">
      <c r="B12" s="126"/>
      <c r="C12" s="11" t="s">
        <v>17</v>
      </c>
      <c r="D12" s="4" t="s">
        <v>15</v>
      </c>
      <c r="E12" s="8" t="s">
        <v>11</v>
      </c>
      <c r="F12" s="9" t="s">
        <v>11</v>
      </c>
      <c r="G12" s="9" t="s">
        <v>11</v>
      </c>
      <c r="H12" s="9" t="s">
        <v>14</v>
      </c>
    </row>
    <row r="13" spans="2:8" ht="24" customHeight="1" x14ac:dyDescent="0.25">
      <c r="B13" s="41">
        <v>2019</v>
      </c>
      <c r="C13" s="50"/>
      <c r="D13" s="51"/>
      <c r="E13" s="52"/>
      <c r="F13" s="52"/>
      <c r="G13" s="44">
        <f>SUM(E13:F13)</f>
        <v>0</v>
      </c>
      <c r="H13" s="47">
        <f>IFERROR(G13/(C13-D13),0)</f>
        <v>0</v>
      </c>
    </row>
    <row r="14" spans="2:8" ht="24" customHeight="1" x14ac:dyDescent="0.25">
      <c r="B14" s="41">
        <v>2020</v>
      </c>
      <c r="C14" s="50"/>
      <c r="D14" s="51"/>
      <c r="E14" s="52"/>
      <c r="F14" s="52"/>
      <c r="G14" s="44">
        <f t="shared" ref="G14:G16" si="0">SUM(E14:F14)</f>
        <v>0</v>
      </c>
      <c r="H14" s="47">
        <f t="shared" ref="H14:H16" si="1">IFERROR(G14/(C14-D14),0)</f>
        <v>0</v>
      </c>
    </row>
    <row r="15" spans="2:8" ht="24" customHeight="1" x14ac:dyDescent="0.25">
      <c r="B15" s="41">
        <v>2021</v>
      </c>
      <c r="C15" s="50"/>
      <c r="D15" s="51"/>
      <c r="E15" s="52"/>
      <c r="F15" s="52"/>
      <c r="G15" s="44">
        <f t="shared" si="0"/>
        <v>0</v>
      </c>
      <c r="H15" s="47">
        <f t="shared" si="1"/>
        <v>0</v>
      </c>
    </row>
    <row r="16" spans="2:8" ht="24" customHeight="1" x14ac:dyDescent="0.25">
      <c r="B16" s="41">
        <v>2022</v>
      </c>
      <c r="C16" s="50"/>
      <c r="D16" s="51"/>
      <c r="E16" s="52"/>
      <c r="F16" s="52"/>
      <c r="G16" s="44">
        <f t="shared" si="0"/>
        <v>0</v>
      </c>
      <c r="H16" s="47">
        <f t="shared" si="1"/>
        <v>0</v>
      </c>
    </row>
    <row r="17" spans="2:8" ht="24" customHeight="1" x14ac:dyDescent="0.25">
      <c r="B17" s="40" t="s">
        <v>24</v>
      </c>
      <c r="C17" s="46">
        <f>IFERROR(AVERAGE(C13:C16),0)</f>
        <v>0</v>
      </c>
      <c r="D17" s="46">
        <f>IFERROR(AVERAGE(D13:D16),0)</f>
        <v>0</v>
      </c>
      <c r="E17" s="43">
        <f>IFERROR(AVERAGE(E13:E16),0)</f>
        <v>0</v>
      </c>
      <c r="F17" s="43">
        <f>IFERROR(AVERAGE(F13:F16),0)</f>
        <v>0</v>
      </c>
      <c r="G17" s="45">
        <f>AVERAGE(G13:G16)</f>
        <v>0</v>
      </c>
      <c r="H17" s="48">
        <f>IFERROR(G17/(C17-D17),0)</f>
        <v>0</v>
      </c>
    </row>
    <row r="18" spans="2:8" ht="24" customHeight="1" x14ac:dyDescent="0.25">
      <c r="B18" s="41">
        <v>2023</v>
      </c>
      <c r="C18" s="50"/>
      <c r="D18" s="51"/>
      <c r="E18" s="52"/>
      <c r="F18" s="52"/>
      <c r="G18" s="44">
        <f>SUM(E18:F18)</f>
        <v>0</v>
      </c>
      <c r="H18" s="47">
        <f>IFERROR(G18/(C18-D18),0)</f>
        <v>0</v>
      </c>
    </row>
    <row r="19" spans="2:8" x14ac:dyDescent="0.25"/>
    <row r="20" spans="2:8" x14ac:dyDescent="0.25"/>
    <row r="21" spans="2:8" ht="15" customHeight="1" x14ac:dyDescent="0.25">
      <c r="B21" s="53" t="s">
        <v>28</v>
      </c>
      <c r="F21" s="122" t="s">
        <v>25</v>
      </c>
      <c r="G21" s="123"/>
      <c r="H21" s="124">
        <f>IFERROR((H18-H17)/H17,0)</f>
        <v>0</v>
      </c>
    </row>
    <row r="22" spans="2:8" x14ac:dyDescent="0.25">
      <c r="B22" s="113"/>
      <c r="C22" s="114"/>
      <c r="D22" s="114"/>
      <c r="E22" s="115"/>
      <c r="F22" s="123"/>
      <c r="G22" s="123"/>
      <c r="H22" s="124"/>
    </row>
    <row r="23" spans="2:8" x14ac:dyDescent="0.25">
      <c r="B23" s="116"/>
      <c r="C23" s="117"/>
      <c r="D23" s="117"/>
      <c r="E23" s="118"/>
      <c r="F23" s="123"/>
      <c r="G23" s="123"/>
      <c r="H23" s="124"/>
    </row>
    <row r="24" spans="2:8" x14ac:dyDescent="0.25">
      <c r="B24" s="116"/>
      <c r="C24" s="117"/>
      <c r="D24" s="117"/>
      <c r="E24" s="118"/>
    </row>
    <row r="25" spans="2:8" x14ac:dyDescent="0.25">
      <c r="B25" s="116"/>
      <c r="C25" s="117"/>
      <c r="D25" s="117"/>
      <c r="E25" s="118"/>
    </row>
    <row r="26" spans="2:8" x14ac:dyDescent="0.25">
      <c r="B26" s="116"/>
      <c r="C26" s="117"/>
      <c r="D26" s="117"/>
      <c r="E26" s="118"/>
      <c r="H26" s="49" t="s">
        <v>27</v>
      </c>
    </row>
    <row r="27" spans="2:8" x14ac:dyDescent="0.25">
      <c r="B27" s="116"/>
      <c r="C27" s="117"/>
      <c r="D27" s="117"/>
      <c r="E27" s="118"/>
      <c r="H27" s="110"/>
    </row>
    <row r="28" spans="2:8" x14ac:dyDescent="0.25">
      <c r="B28" s="116"/>
      <c r="C28" s="117"/>
      <c r="D28" s="117"/>
      <c r="E28" s="118"/>
      <c r="H28" s="111"/>
    </row>
    <row r="29" spans="2:8" x14ac:dyDescent="0.25">
      <c r="B29" s="119"/>
      <c r="C29" s="120"/>
      <c r="D29" s="120"/>
      <c r="E29" s="121"/>
      <c r="H29" s="112"/>
    </row>
    <row r="30" spans="2:8" x14ac:dyDescent="0.25"/>
    <row r="31" spans="2:8" hidden="1" x14ac:dyDescent="0.25"/>
    <row r="33" spans="2:2" hidden="1" x14ac:dyDescent="0.25">
      <c r="B33" t="s">
        <v>51</v>
      </c>
    </row>
  </sheetData>
  <sheetProtection algorithmName="SHA-512" hashValue="m/ZO9Q0gefm5MQoiYBnWd1SpxRMMXRI+UXFqdvvngk2h9GVPhTcvoaIBpfuBS8QZCmK8kXzUDmxxypBdb1Zi2w==" saltValue="2+etkwwL9tAcDyPeI2bCpg==" spinCount="100000" sheet="1" formatCells="0" formatColumns="0" formatRows="0" insertColumns="0" insertRows="0" insertHyperlinks="0" deleteColumns="0" deleteRows="0" sort="0" autoFilter="0" pivotTables="0"/>
  <customSheetViews>
    <customSheetView guid="{B14400B4-943A-45F0-ADC4-F1D171F74D8B}" showGridLines="0" showRowCol="0" hiddenRows="1" hiddenColumns="1">
      <selection activeCell="H16" sqref="H16"/>
      <pageMargins left="0" right="0.70866141732283472" top="0.90093749999999995" bottom="0.74803149606299213" header="0.15748031496062992" footer="0.31496062992125984"/>
      <printOptions horizontalCentered="1" verticalCentered="1"/>
      <pageSetup paperSize="9" scale="93" orientation="landscape" r:id="rId1"/>
      <headerFooter>
        <oddHeader>&amp;C&amp;"-,Gras"&amp;16Annonce de dommage
Dégâts grêle - juillet 2023&amp;R&amp;G</oddHeader>
      </headerFooter>
    </customSheetView>
  </customSheetViews>
  <mergeCells count="9">
    <mergeCell ref="H27:H29"/>
    <mergeCell ref="B22:E29"/>
    <mergeCell ref="F21:G23"/>
    <mergeCell ref="H21:H23"/>
    <mergeCell ref="H3:H5"/>
    <mergeCell ref="E10:G10"/>
    <mergeCell ref="B11:B12"/>
    <mergeCell ref="D3:F3"/>
    <mergeCell ref="D5:F5"/>
  </mergeCells>
  <printOptions horizontalCentered="1" verticalCentered="1"/>
  <pageMargins left="0" right="0.70866141732283472" top="0.90093749999999995" bottom="0.74803149606299213" header="0.15748031496062992" footer="0.31496062992125984"/>
  <pageSetup paperSize="9" scale="93" orientation="landscape" r:id="rId2"/>
  <headerFooter>
    <oddHeader>&amp;C&amp;"-,Gras"&amp;16Annonce de dommage
Dégâts grêle - juillet 2023&amp;R&amp;G</oddHeader>
  </headerFooter>
  <ignoredErrors>
    <ignoredError sqref="G18" formulaRange="1"/>
    <ignoredError sqref="G17" formula="1"/>
  </ignoredErrors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5" tint="-0.249977111117893"/>
  </sheetPr>
  <dimension ref="B1:XFC33"/>
  <sheetViews>
    <sheetView showGridLines="0" showRowColHeaders="0" zoomScaleNormal="100" workbookViewId="0">
      <selection activeCell="C34" sqref="C34"/>
    </sheetView>
  </sheetViews>
  <sheetFormatPr baseColWidth="10" defaultColWidth="0" defaultRowHeight="15" customHeight="1" zeroHeight="1" x14ac:dyDescent="0.25"/>
  <cols>
    <col min="1" max="1" width="4.42578125" customWidth="1"/>
    <col min="2" max="2" width="11.42578125" customWidth="1"/>
    <col min="3" max="3" width="14" customWidth="1"/>
    <col min="4" max="4" width="18.5703125" bestFit="1" customWidth="1"/>
    <col min="5" max="5" width="22.5703125" customWidth="1"/>
    <col min="6" max="8" width="21.5703125" customWidth="1"/>
    <col min="9" max="9" width="4.42578125" customWidth="1"/>
    <col min="10" max="16383" width="11.42578125" hidden="1"/>
    <col min="16384" max="16384" width="3.140625" customWidth="1"/>
  </cols>
  <sheetData>
    <row r="1" spans="2:8" x14ac:dyDescent="0.25"/>
    <row r="2" spans="2:8" x14ac:dyDescent="0.25"/>
    <row r="3" spans="2:8" ht="15" customHeight="1" x14ac:dyDescent="0.25">
      <c r="B3" t="s">
        <v>4</v>
      </c>
      <c r="D3" s="127" t="str">
        <f>IF('Données de base'!$D$3:$G$3="","",'Données de base'!$D$3:$G$3)</f>
        <v/>
      </c>
      <c r="E3" s="127"/>
      <c r="F3" s="127"/>
      <c r="G3" s="12"/>
      <c r="H3" s="103" t="s">
        <v>18</v>
      </c>
    </row>
    <row r="4" spans="2:8" ht="5.25" customHeight="1" x14ac:dyDescent="0.25">
      <c r="D4" s="12"/>
      <c r="E4" s="12"/>
      <c r="F4" s="12"/>
      <c r="G4" s="12"/>
      <c r="H4" s="103"/>
    </row>
    <row r="5" spans="2:8" x14ac:dyDescent="0.25">
      <c r="B5" t="s">
        <v>0</v>
      </c>
      <c r="D5" s="128" t="str">
        <f>IF('Données de base'!$D$5:$G$5="","",'Données de base'!$D$5:$G$5)</f>
        <v/>
      </c>
      <c r="E5" s="128"/>
      <c r="F5" s="128"/>
      <c r="H5" s="104"/>
    </row>
    <row r="6" spans="2:8" ht="5.25" customHeight="1" x14ac:dyDescent="0.25">
      <c r="D6" s="24"/>
      <c r="E6" s="24"/>
      <c r="F6" s="24"/>
      <c r="H6" s="42"/>
    </row>
    <row r="7" spans="2:8" x14ac:dyDescent="0.25"/>
    <row r="8" spans="2:8" x14ac:dyDescent="0.25">
      <c r="B8" s="1" t="s">
        <v>5</v>
      </c>
    </row>
    <row r="9" spans="2:8" x14ac:dyDescent="0.25"/>
    <row r="10" spans="2:8" ht="28.5" customHeight="1" x14ac:dyDescent="0.25">
      <c r="B10" s="25" t="s">
        <v>29</v>
      </c>
      <c r="C10" s="5"/>
      <c r="D10" s="5"/>
      <c r="E10" s="125" t="s">
        <v>12</v>
      </c>
      <c r="F10" s="125"/>
      <c r="G10" s="125"/>
      <c r="H10" s="5"/>
    </row>
    <row r="11" spans="2:8" ht="19.5" customHeight="1" x14ac:dyDescent="0.25">
      <c r="B11" s="126" t="s">
        <v>7</v>
      </c>
      <c r="C11" s="10" t="s">
        <v>6</v>
      </c>
      <c r="D11" s="3" t="s">
        <v>16</v>
      </c>
      <c r="E11" s="6" t="s">
        <v>8</v>
      </c>
      <c r="F11" s="7" t="s">
        <v>9</v>
      </c>
      <c r="G11" s="13" t="s">
        <v>10</v>
      </c>
      <c r="H11" s="2" t="s">
        <v>13</v>
      </c>
    </row>
    <row r="12" spans="2:8" ht="19.5" customHeight="1" x14ac:dyDescent="0.25">
      <c r="B12" s="126"/>
      <c r="C12" s="11" t="s">
        <v>17</v>
      </c>
      <c r="D12" s="4" t="s">
        <v>15</v>
      </c>
      <c r="E12" s="8" t="s">
        <v>11</v>
      </c>
      <c r="F12" s="9" t="s">
        <v>11</v>
      </c>
      <c r="G12" s="9" t="s">
        <v>11</v>
      </c>
      <c r="H12" s="9" t="s">
        <v>14</v>
      </c>
    </row>
    <row r="13" spans="2:8" ht="24" customHeight="1" x14ac:dyDescent="0.25">
      <c r="B13" s="41">
        <v>2019</v>
      </c>
      <c r="C13" s="50"/>
      <c r="D13" s="51"/>
      <c r="E13" s="52"/>
      <c r="F13" s="52"/>
      <c r="G13" s="44">
        <f>SUM(E13:F13)</f>
        <v>0</v>
      </c>
      <c r="H13" s="47">
        <f>IFERROR(G13/(C13-D13),0)</f>
        <v>0</v>
      </c>
    </row>
    <row r="14" spans="2:8" ht="24" customHeight="1" x14ac:dyDescent="0.25">
      <c r="B14" s="41">
        <v>2020</v>
      </c>
      <c r="C14" s="50"/>
      <c r="D14" s="51"/>
      <c r="E14" s="52"/>
      <c r="F14" s="52"/>
      <c r="G14" s="44">
        <f t="shared" ref="G14:G16" si="0">SUM(E14:F14)</f>
        <v>0</v>
      </c>
      <c r="H14" s="47">
        <f t="shared" ref="H14:H16" si="1">IFERROR(G14/(C14-D14),0)</f>
        <v>0</v>
      </c>
    </row>
    <row r="15" spans="2:8" ht="24" customHeight="1" x14ac:dyDescent="0.25">
      <c r="B15" s="41">
        <v>2021</v>
      </c>
      <c r="C15" s="50"/>
      <c r="D15" s="51"/>
      <c r="E15" s="52"/>
      <c r="F15" s="52"/>
      <c r="G15" s="44">
        <f t="shared" si="0"/>
        <v>0</v>
      </c>
      <c r="H15" s="47">
        <f t="shared" si="1"/>
        <v>0</v>
      </c>
    </row>
    <row r="16" spans="2:8" ht="24" customHeight="1" x14ac:dyDescent="0.25">
      <c r="B16" s="41">
        <v>2022</v>
      </c>
      <c r="C16" s="50"/>
      <c r="D16" s="51"/>
      <c r="E16" s="52"/>
      <c r="F16" s="52"/>
      <c r="G16" s="44">
        <f t="shared" si="0"/>
        <v>0</v>
      </c>
      <c r="H16" s="47">
        <f t="shared" si="1"/>
        <v>0</v>
      </c>
    </row>
    <row r="17" spans="2:8" ht="24" customHeight="1" x14ac:dyDescent="0.25">
      <c r="B17" s="40" t="s">
        <v>24</v>
      </c>
      <c r="C17" s="46">
        <f>IFERROR(AVERAGE(C13:C16),0)</f>
        <v>0</v>
      </c>
      <c r="D17" s="46">
        <f>IFERROR(AVERAGE(D13:D16),0)</f>
        <v>0</v>
      </c>
      <c r="E17" s="43">
        <f>IFERROR(AVERAGE(E13:E16),0)</f>
        <v>0</v>
      </c>
      <c r="F17" s="43">
        <f>IFERROR(AVERAGE(F13:F16),0)</f>
        <v>0</v>
      </c>
      <c r="G17" s="45">
        <f>AVERAGE(G13:G16)</f>
        <v>0</v>
      </c>
      <c r="H17" s="48">
        <f>IFERROR(G17/(C17-D17),0)</f>
        <v>0</v>
      </c>
    </row>
    <row r="18" spans="2:8" ht="24" customHeight="1" x14ac:dyDescent="0.25">
      <c r="B18" s="41">
        <v>2023</v>
      </c>
      <c r="C18" s="50"/>
      <c r="D18" s="51"/>
      <c r="E18" s="52"/>
      <c r="F18" s="52"/>
      <c r="G18" s="44">
        <f>SUM(E18:F18)</f>
        <v>0</v>
      </c>
      <c r="H18" s="47">
        <f>IFERROR(G18/(C18-D18),0)</f>
        <v>0</v>
      </c>
    </row>
    <row r="19" spans="2:8" x14ac:dyDescent="0.25"/>
    <row r="20" spans="2:8" x14ac:dyDescent="0.25"/>
    <row r="21" spans="2:8" ht="15" customHeight="1" x14ac:dyDescent="0.25">
      <c r="B21" s="53" t="s">
        <v>28</v>
      </c>
      <c r="F21" s="122" t="s">
        <v>30</v>
      </c>
      <c r="G21" s="123"/>
      <c r="H21" s="124">
        <f>IFERROR((H18-H17)/H17,0)</f>
        <v>0</v>
      </c>
    </row>
    <row r="22" spans="2:8" x14ac:dyDescent="0.25">
      <c r="B22" s="113"/>
      <c r="C22" s="114"/>
      <c r="D22" s="114"/>
      <c r="E22" s="115"/>
      <c r="F22" s="123"/>
      <c r="G22" s="123"/>
      <c r="H22" s="124"/>
    </row>
    <row r="23" spans="2:8" x14ac:dyDescent="0.25">
      <c r="B23" s="116"/>
      <c r="C23" s="117"/>
      <c r="D23" s="117"/>
      <c r="E23" s="118"/>
      <c r="F23" s="123"/>
      <c r="G23" s="123"/>
      <c r="H23" s="124"/>
    </row>
    <row r="24" spans="2:8" x14ac:dyDescent="0.25">
      <c r="B24" s="116"/>
      <c r="C24" s="117"/>
      <c r="D24" s="117"/>
      <c r="E24" s="118"/>
    </row>
    <row r="25" spans="2:8" x14ac:dyDescent="0.25">
      <c r="B25" s="116"/>
      <c r="C25" s="117"/>
      <c r="D25" s="117"/>
      <c r="E25" s="118"/>
    </row>
    <row r="26" spans="2:8" x14ac:dyDescent="0.25">
      <c r="B26" s="116"/>
      <c r="C26" s="117"/>
      <c r="D26" s="117"/>
      <c r="E26" s="118"/>
      <c r="H26" s="49" t="s">
        <v>27</v>
      </c>
    </row>
    <row r="27" spans="2:8" x14ac:dyDescent="0.25">
      <c r="B27" s="116"/>
      <c r="C27" s="117"/>
      <c r="D27" s="117"/>
      <c r="E27" s="118"/>
      <c r="H27" s="110"/>
    </row>
    <row r="28" spans="2:8" x14ac:dyDescent="0.25">
      <c r="B28" s="116"/>
      <c r="C28" s="117"/>
      <c r="D28" s="117"/>
      <c r="E28" s="118"/>
      <c r="H28" s="111"/>
    </row>
    <row r="29" spans="2:8" x14ac:dyDescent="0.25">
      <c r="B29" s="119"/>
      <c r="C29" s="120"/>
      <c r="D29" s="120"/>
      <c r="E29" s="121"/>
      <c r="H29" s="112"/>
    </row>
    <row r="30" spans="2:8" x14ac:dyDescent="0.25"/>
    <row r="31" spans="2:8" hidden="1" x14ac:dyDescent="0.25"/>
    <row r="33" spans="2:2" ht="15" hidden="1" customHeight="1" x14ac:dyDescent="0.25">
      <c r="B33" t="s">
        <v>51</v>
      </c>
    </row>
  </sheetData>
  <sheetProtection algorithmName="SHA-512" hashValue="498fHIvoITy0Wz5kyEpGaDdK9VX3tKj+S5SuoZZyIPKWdyYycvlp9Wmxkg5Oh8R+vudWoL/u9ZnwSCSrJzM6Ag==" saltValue="sJDI4U+HF68gL52YPHwH2Q==" spinCount="100000" sheet="1" formatCells="0" formatColumns="0" formatRows="0" insertColumns="0" insertRows="0" insertHyperlinks="0" deleteColumns="0" deleteRows="0" sort="0" autoFilter="0" pivotTables="0"/>
  <customSheetViews>
    <customSheetView guid="{B14400B4-943A-45F0-ADC4-F1D171F74D8B}" showGridLines="0" showRowCol="0" hiddenRows="1" hiddenColumns="1">
      <selection activeCell="F22" sqref="F22"/>
      <pageMargins left="0" right="0.70866141732283472" top="0.90093749999999995" bottom="0.74803149606299213" header="0.15748031496062992" footer="0.31496062992125984"/>
      <printOptions horizontalCentered="1" verticalCentered="1"/>
      <pageSetup paperSize="9" scale="93" orientation="landscape" r:id="rId1"/>
      <headerFooter>
        <oddHeader>&amp;C&amp;"-,Gras"&amp;16Annonce de dommage
Dégâts grêle - juillet 2023&amp;R&amp;G</oddHeader>
      </headerFooter>
    </customSheetView>
  </customSheetViews>
  <mergeCells count="9">
    <mergeCell ref="F21:G23"/>
    <mergeCell ref="H21:H23"/>
    <mergeCell ref="B22:E29"/>
    <mergeCell ref="H27:H29"/>
    <mergeCell ref="D3:F3"/>
    <mergeCell ref="H3:H5"/>
    <mergeCell ref="D5:F5"/>
    <mergeCell ref="E10:G10"/>
    <mergeCell ref="B11:B12"/>
  </mergeCells>
  <printOptions horizontalCentered="1" verticalCentered="1"/>
  <pageMargins left="0" right="0.70866141732283472" top="0.90093749999999995" bottom="0.74803149606299213" header="0.15748031496062992" footer="0.31496062992125984"/>
  <pageSetup paperSize="9" scale="93" orientation="landscape" r:id="rId2"/>
  <headerFooter>
    <oddHeader>&amp;C&amp;"-,Gras"&amp;16Annonce de dommage
Dégâts grêle - juillet 2023&amp;R&amp;G</oddHeader>
  </headerFooter>
  <ignoredErrors>
    <ignoredError sqref="G17" formula="1"/>
  </ignoredErrors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5" tint="-0.249977111117893"/>
  </sheetPr>
  <dimension ref="B1:XFC33"/>
  <sheetViews>
    <sheetView showGridLines="0" showRowColHeaders="0" zoomScaleNormal="100" workbookViewId="0">
      <selection activeCell="C34" sqref="C34"/>
    </sheetView>
  </sheetViews>
  <sheetFormatPr baseColWidth="10" defaultColWidth="0" defaultRowHeight="15" customHeight="1" zeroHeight="1" x14ac:dyDescent="0.25"/>
  <cols>
    <col min="1" max="1" width="4.42578125" customWidth="1"/>
    <col min="2" max="2" width="11.42578125" customWidth="1"/>
    <col min="3" max="3" width="14" customWidth="1"/>
    <col min="4" max="4" width="18.5703125" bestFit="1" customWidth="1"/>
    <col min="5" max="5" width="22.5703125" customWidth="1"/>
    <col min="6" max="8" width="21.5703125" customWidth="1"/>
    <col min="9" max="9" width="4.42578125" customWidth="1"/>
    <col min="10" max="16383" width="11.42578125" hidden="1"/>
    <col min="16384" max="16384" width="3.140625" customWidth="1"/>
  </cols>
  <sheetData>
    <row r="1" spans="2:8" x14ac:dyDescent="0.25"/>
    <row r="2" spans="2:8" x14ac:dyDescent="0.25"/>
    <row r="3" spans="2:8" ht="15" customHeight="1" x14ac:dyDescent="0.25">
      <c r="B3" t="s">
        <v>4</v>
      </c>
      <c r="D3" s="127" t="str">
        <f>IF('Données de base'!$D$3:$G$3="","",'Données de base'!$D$3:$G$3)</f>
        <v/>
      </c>
      <c r="E3" s="127"/>
      <c r="F3" s="127"/>
      <c r="G3" s="12"/>
      <c r="H3" s="103" t="s">
        <v>18</v>
      </c>
    </row>
    <row r="4" spans="2:8" ht="5.25" customHeight="1" x14ac:dyDescent="0.25">
      <c r="D4" s="12"/>
      <c r="E4" s="12"/>
      <c r="F4" s="12"/>
      <c r="G4" s="12"/>
      <c r="H4" s="103"/>
    </row>
    <row r="5" spans="2:8" x14ac:dyDescent="0.25">
      <c r="B5" t="s">
        <v>0</v>
      </c>
      <c r="D5" s="128" t="str">
        <f>IF('Données de base'!$D$5:$G$5="","",'Données de base'!$D$5:$G$5)</f>
        <v/>
      </c>
      <c r="E5" s="128"/>
      <c r="F5" s="128"/>
      <c r="H5" s="104"/>
    </row>
    <row r="6" spans="2:8" ht="5.25" customHeight="1" x14ac:dyDescent="0.25">
      <c r="D6" s="24"/>
      <c r="E6" s="24"/>
      <c r="F6" s="24"/>
      <c r="H6" s="42"/>
    </row>
    <row r="7" spans="2:8" x14ac:dyDescent="0.25"/>
    <row r="8" spans="2:8" x14ac:dyDescent="0.25">
      <c r="B8" s="1" t="s">
        <v>5</v>
      </c>
    </row>
    <row r="9" spans="2:8" x14ac:dyDescent="0.25"/>
    <row r="10" spans="2:8" ht="28.5" customHeight="1" x14ac:dyDescent="0.25">
      <c r="B10" s="25" t="s">
        <v>52</v>
      </c>
      <c r="C10" s="5"/>
      <c r="D10" s="5"/>
      <c r="E10" s="125" t="s">
        <v>12</v>
      </c>
      <c r="F10" s="125"/>
      <c r="G10" s="125"/>
      <c r="H10" s="5"/>
    </row>
    <row r="11" spans="2:8" ht="19.5" customHeight="1" x14ac:dyDescent="0.25">
      <c r="B11" s="126" t="s">
        <v>7</v>
      </c>
      <c r="C11" s="10" t="s">
        <v>6</v>
      </c>
      <c r="D11" s="3" t="s">
        <v>16</v>
      </c>
      <c r="E11" s="6" t="s">
        <v>8</v>
      </c>
      <c r="F11" s="7" t="s">
        <v>9</v>
      </c>
      <c r="G11" s="13" t="s">
        <v>10</v>
      </c>
      <c r="H11" s="2" t="s">
        <v>13</v>
      </c>
    </row>
    <row r="12" spans="2:8" ht="19.5" customHeight="1" x14ac:dyDescent="0.25">
      <c r="B12" s="126"/>
      <c r="C12" s="11" t="s">
        <v>17</v>
      </c>
      <c r="D12" s="4" t="s">
        <v>15</v>
      </c>
      <c r="E12" s="8" t="s">
        <v>11</v>
      </c>
      <c r="F12" s="9" t="s">
        <v>11</v>
      </c>
      <c r="G12" s="9" t="s">
        <v>11</v>
      </c>
      <c r="H12" s="9" t="s">
        <v>14</v>
      </c>
    </row>
    <row r="13" spans="2:8" ht="24" customHeight="1" x14ac:dyDescent="0.25">
      <c r="B13" s="41">
        <v>2019</v>
      </c>
      <c r="C13" s="50"/>
      <c r="D13" s="51"/>
      <c r="E13" s="52"/>
      <c r="F13" s="52"/>
      <c r="G13" s="44">
        <f>SUM(E13:F13)</f>
        <v>0</v>
      </c>
      <c r="H13" s="47">
        <f>IFERROR(G13/(C13-D13),0)</f>
        <v>0</v>
      </c>
    </row>
    <row r="14" spans="2:8" ht="24" customHeight="1" x14ac:dyDescent="0.25">
      <c r="B14" s="41">
        <v>2020</v>
      </c>
      <c r="C14" s="50"/>
      <c r="D14" s="51"/>
      <c r="E14" s="52"/>
      <c r="F14" s="52"/>
      <c r="G14" s="44">
        <f t="shared" ref="G14:G16" si="0">SUM(E14:F14)</f>
        <v>0</v>
      </c>
      <c r="H14" s="47">
        <f t="shared" ref="H14:H16" si="1">IFERROR(G14/(C14-D14),0)</f>
        <v>0</v>
      </c>
    </row>
    <row r="15" spans="2:8" ht="24" customHeight="1" x14ac:dyDescent="0.25">
      <c r="B15" s="41">
        <v>2021</v>
      </c>
      <c r="C15" s="50"/>
      <c r="D15" s="51"/>
      <c r="E15" s="52"/>
      <c r="F15" s="52"/>
      <c r="G15" s="44">
        <f t="shared" si="0"/>
        <v>0</v>
      </c>
      <c r="H15" s="47">
        <f t="shared" si="1"/>
        <v>0</v>
      </c>
    </row>
    <row r="16" spans="2:8" ht="24" customHeight="1" x14ac:dyDescent="0.25">
      <c r="B16" s="41">
        <v>2022</v>
      </c>
      <c r="C16" s="50"/>
      <c r="D16" s="51"/>
      <c r="E16" s="52"/>
      <c r="F16" s="52"/>
      <c r="G16" s="44">
        <f t="shared" si="0"/>
        <v>0</v>
      </c>
      <c r="H16" s="47">
        <f t="shared" si="1"/>
        <v>0</v>
      </c>
    </row>
    <row r="17" spans="2:8" ht="24" customHeight="1" x14ac:dyDescent="0.25">
      <c r="B17" s="40" t="s">
        <v>24</v>
      </c>
      <c r="C17" s="46">
        <f>IFERROR(AVERAGE(C13:C16),0)</f>
        <v>0</v>
      </c>
      <c r="D17" s="46">
        <f>IFERROR(AVERAGE(D13:D16),0)</f>
        <v>0</v>
      </c>
      <c r="E17" s="43">
        <f>IFERROR(AVERAGE(E13:E16),0)</f>
        <v>0</v>
      </c>
      <c r="F17" s="43">
        <f>IFERROR(AVERAGE(F13:F16),0)</f>
        <v>0</v>
      </c>
      <c r="G17" s="45">
        <f>AVERAGE(G13:G16)</f>
        <v>0</v>
      </c>
      <c r="H17" s="48">
        <f>IFERROR(G17/(C17-D17),0)</f>
        <v>0</v>
      </c>
    </row>
    <row r="18" spans="2:8" ht="24" customHeight="1" x14ac:dyDescent="0.25">
      <c r="B18" s="41">
        <v>2023</v>
      </c>
      <c r="C18" s="50"/>
      <c r="D18" s="51"/>
      <c r="E18" s="52"/>
      <c r="F18" s="52"/>
      <c r="G18" s="44">
        <f>SUM(E18:F18)</f>
        <v>0</v>
      </c>
      <c r="H18" s="47">
        <f>IFERROR(G18/(C18-D18),0)</f>
        <v>0</v>
      </c>
    </row>
    <row r="19" spans="2:8" x14ac:dyDescent="0.25"/>
    <row r="20" spans="2:8" x14ac:dyDescent="0.25"/>
    <row r="21" spans="2:8" ht="15" customHeight="1" x14ac:dyDescent="0.25">
      <c r="B21" s="53" t="s">
        <v>28</v>
      </c>
      <c r="F21" s="122" t="s">
        <v>31</v>
      </c>
      <c r="G21" s="123"/>
      <c r="H21" s="124">
        <f>IFERROR((H18-H17)/H17,0)</f>
        <v>0</v>
      </c>
    </row>
    <row r="22" spans="2:8" x14ac:dyDescent="0.25">
      <c r="B22" s="113"/>
      <c r="C22" s="114"/>
      <c r="D22" s="114"/>
      <c r="E22" s="115"/>
      <c r="F22" s="123"/>
      <c r="G22" s="123"/>
      <c r="H22" s="124"/>
    </row>
    <row r="23" spans="2:8" x14ac:dyDescent="0.25">
      <c r="B23" s="116"/>
      <c r="C23" s="117"/>
      <c r="D23" s="117"/>
      <c r="E23" s="118"/>
      <c r="F23" s="123"/>
      <c r="G23" s="123"/>
      <c r="H23" s="124"/>
    </row>
    <row r="24" spans="2:8" x14ac:dyDescent="0.25">
      <c r="B24" s="116"/>
      <c r="C24" s="117"/>
      <c r="D24" s="117"/>
      <c r="E24" s="118"/>
    </row>
    <row r="25" spans="2:8" x14ac:dyDescent="0.25">
      <c r="B25" s="116"/>
      <c r="C25" s="117"/>
      <c r="D25" s="117"/>
      <c r="E25" s="118"/>
    </row>
    <row r="26" spans="2:8" x14ac:dyDescent="0.25">
      <c r="B26" s="116"/>
      <c r="C26" s="117"/>
      <c r="D26" s="117"/>
      <c r="E26" s="118"/>
      <c r="H26" s="49" t="s">
        <v>27</v>
      </c>
    </row>
    <row r="27" spans="2:8" x14ac:dyDescent="0.25">
      <c r="B27" s="116"/>
      <c r="C27" s="117"/>
      <c r="D27" s="117"/>
      <c r="E27" s="118"/>
      <c r="H27" s="110"/>
    </row>
    <row r="28" spans="2:8" x14ac:dyDescent="0.25">
      <c r="B28" s="116"/>
      <c r="C28" s="117"/>
      <c r="D28" s="117"/>
      <c r="E28" s="118"/>
      <c r="H28" s="111"/>
    </row>
    <row r="29" spans="2:8" x14ac:dyDescent="0.25">
      <c r="B29" s="119"/>
      <c r="C29" s="120"/>
      <c r="D29" s="120"/>
      <c r="E29" s="121"/>
      <c r="H29" s="112"/>
    </row>
    <row r="30" spans="2:8" x14ac:dyDescent="0.25"/>
    <row r="31" spans="2:8" hidden="1" x14ac:dyDescent="0.25"/>
    <row r="33" spans="2:2" ht="15" hidden="1" customHeight="1" x14ac:dyDescent="0.25">
      <c r="B33" t="s">
        <v>51</v>
      </c>
    </row>
  </sheetData>
  <sheetProtection algorithmName="SHA-512" hashValue="Psdvb3zY/zxIbInt7NOG2LDba88MwL7u4RCN0VbgnvISecSVBgSbkWToqSLtFM2OPepuUuw7mmK5NCQt7EhG+w==" saltValue="mMX6MIdk6Z1/meatmBrEDw==" spinCount="100000" sheet="1" formatCells="0" formatColumns="0" formatRows="0" insertColumns="0" insertRows="0" insertHyperlinks="0" deleteColumns="0" deleteRows="0" sort="0" autoFilter="0" pivotTables="0"/>
  <customSheetViews>
    <customSheetView guid="{B14400B4-943A-45F0-ADC4-F1D171F74D8B}" showGridLines="0" showRowCol="0" hiddenRows="1" hiddenColumns="1">
      <selection activeCell="E17" sqref="E17"/>
      <pageMargins left="0" right="0.70866141732283472" top="0.90093749999999995" bottom="0.74803149606299213" header="0.15748031496062992" footer="0.31496062992125984"/>
      <printOptions horizontalCentered="1" verticalCentered="1"/>
      <pageSetup paperSize="9" scale="93" orientation="landscape" r:id="rId1"/>
      <headerFooter>
        <oddHeader>&amp;C&amp;"-,Gras"&amp;16Annonce de dommage
Dégâts grêle - juillet 2023&amp;R&amp;G</oddHeader>
      </headerFooter>
    </customSheetView>
  </customSheetViews>
  <mergeCells count="9">
    <mergeCell ref="F21:G23"/>
    <mergeCell ref="H21:H23"/>
    <mergeCell ref="B22:E29"/>
    <mergeCell ref="H27:H29"/>
    <mergeCell ref="D3:F3"/>
    <mergeCell ref="H3:H5"/>
    <mergeCell ref="D5:F5"/>
    <mergeCell ref="E10:G10"/>
    <mergeCell ref="B11:B12"/>
  </mergeCells>
  <printOptions horizontalCentered="1" verticalCentered="1"/>
  <pageMargins left="0" right="0.70866141732283472" top="0.90093749999999995" bottom="0.74803149606299213" header="0.15748031496062992" footer="0.31496062992125984"/>
  <pageSetup paperSize="9" scale="93" orientation="landscape" r:id="rId2"/>
  <headerFooter>
    <oddHeader>&amp;C&amp;"-,Gras"&amp;16Annonce de dommage
Dégâts grêle - juillet 2023&amp;R&amp;G</oddHeader>
  </headerFooter>
  <ignoredErrors>
    <ignoredError sqref="G17" formula="1"/>
  </ignoredErrors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5" tint="-0.249977111117893"/>
  </sheetPr>
  <dimension ref="B1:XFC33"/>
  <sheetViews>
    <sheetView showGridLines="0" showRowColHeaders="0" zoomScaleNormal="100" workbookViewId="0">
      <selection activeCell="C34" sqref="C34"/>
    </sheetView>
  </sheetViews>
  <sheetFormatPr baseColWidth="10" defaultColWidth="0" defaultRowHeight="15" customHeight="1" zeroHeight="1" x14ac:dyDescent="0.25"/>
  <cols>
    <col min="1" max="1" width="4.42578125" customWidth="1"/>
    <col min="2" max="2" width="11.42578125" customWidth="1"/>
    <col min="3" max="3" width="14" customWidth="1"/>
    <col min="4" max="4" width="18.5703125" bestFit="1" customWidth="1"/>
    <col min="5" max="5" width="22.5703125" customWidth="1"/>
    <col min="6" max="8" width="21.5703125" customWidth="1"/>
    <col min="9" max="9" width="4.42578125" customWidth="1"/>
    <col min="10" max="16383" width="11.42578125" hidden="1"/>
    <col min="16384" max="16384" width="3.140625" customWidth="1"/>
  </cols>
  <sheetData>
    <row r="1" spans="2:8" x14ac:dyDescent="0.25"/>
    <row r="2" spans="2:8" x14ac:dyDescent="0.25"/>
    <row r="3" spans="2:8" ht="15" customHeight="1" x14ac:dyDescent="0.25">
      <c r="B3" t="s">
        <v>4</v>
      </c>
      <c r="D3" s="127" t="str">
        <f>IF('Données de base'!$D$3:$G$3="","",'Données de base'!$D$3:$G$3)</f>
        <v/>
      </c>
      <c r="E3" s="127"/>
      <c r="F3" s="127"/>
      <c r="G3" s="12"/>
      <c r="H3" s="103" t="s">
        <v>18</v>
      </c>
    </row>
    <row r="4" spans="2:8" ht="5.25" customHeight="1" x14ac:dyDescent="0.25">
      <c r="D4" s="12"/>
      <c r="E4" s="12"/>
      <c r="F4" s="12"/>
      <c r="G4" s="12"/>
      <c r="H4" s="103"/>
    </row>
    <row r="5" spans="2:8" x14ac:dyDescent="0.25">
      <c r="B5" t="s">
        <v>0</v>
      </c>
      <c r="D5" s="128" t="str">
        <f>IF('Données de base'!$D$5:$G$5="","",'Données de base'!$D$5:$G$5)</f>
        <v/>
      </c>
      <c r="E5" s="128"/>
      <c r="F5" s="128"/>
      <c r="H5" s="104"/>
    </row>
    <row r="6" spans="2:8" ht="5.25" customHeight="1" x14ac:dyDescent="0.25">
      <c r="D6" s="24"/>
      <c r="E6" s="24"/>
      <c r="F6" s="24"/>
      <c r="H6" s="42"/>
    </row>
    <row r="7" spans="2:8" x14ac:dyDescent="0.25"/>
    <row r="8" spans="2:8" x14ac:dyDescent="0.25">
      <c r="B8" s="1" t="s">
        <v>5</v>
      </c>
    </row>
    <row r="9" spans="2:8" x14ac:dyDescent="0.25"/>
    <row r="10" spans="2:8" ht="28.5" customHeight="1" x14ac:dyDescent="0.25">
      <c r="B10" s="25" t="s">
        <v>53</v>
      </c>
      <c r="C10" s="5"/>
      <c r="D10" s="5"/>
      <c r="E10" s="125" t="s">
        <v>12</v>
      </c>
      <c r="F10" s="125"/>
      <c r="G10" s="125"/>
      <c r="H10" s="5"/>
    </row>
    <row r="11" spans="2:8" ht="19.5" customHeight="1" x14ac:dyDescent="0.25">
      <c r="B11" s="126" t="s">
        <v>7</v>
      </c>
      <c r="C11" s="10" t="s">
        <v>6</v>
      </c>
      <c r="D11" s="3" t="s">
        <v>16</v>
      </c>
      <c r="E11" s="6" t="s">
        <v>8</v>
      </c>
      <c r="F11" s="7" t="s">
        <v>9</v>
      </c>
      <c r="G11" s="13" t="s">
        <v>10</v>
      </c>
      <c r="H11" s="2" t="s">
        <v>13</v>
      </c>
    </row>
    <row r="12" spans="2:8" ht="19.5" customHeight="1" x14ac:dyDescent="0.25">
      <c r="B12" s="126"/>
      <c r="C12" s="11" t="s">
        <v>17</v>
      </c>
      <c r="D12" s="4" t="s">
        <v>15</v>
      </c>
      <c r="E12" s="8" t="s">
        <v>11</v>
      </c>
      <c r="F12" s="9" t="s">
        <v>11</v>
      </c>
      <c r="G12" s="9" t="s">
        <v>11</v>
      </c>
      <c r="H12" s="9" t="s">
        <v>14</v>
      </c>
    </row>
    <row r="13" spans="2:8" ht="24" customHeight="1" x14ac:dyDescent="0.25">
      <c r="B13" s="41">
        <v>2019</v>
      </c>
      <c r="C13" s="50"/>
      <c r="D13" s="51"/>
      <c r="E13" s="52"/>
      <c r="F13" s="52"/>
      <c r="G13" s="44">
        <f>SUM(E13:F13)</f>
        <v>0</v>
      </c>
      <c r="H13" s="47">
        <f>IFERROR(G13/(C13-D13),0)</f>
        <v>0</v>
      </c>
    </row>
    <row r="14" spans="2:8" ht="24" customHeight="1" x14ac:dyDescent="0.25">
      <c r="B14" s="41">
        <v>2020</v>
      </c>
      <c r="C14" s="50"/>
      <c r="D14" s="51"/>
      <c r="E14" s="52"/>
      <c r="F14" s="52"/>
      <c r="G14" s="44">
        <f t="shared" ref="G14:G16" si="0">SUM(E14:F14)</f>
        <v>0</v>
      </c>
      <c r="H14" s="47">
        <f t="shared" ref="H14:H16" si="1">IFERROR(G14/(C14-D14),0)</f>
        <v>0</v>
      </c>
    </row>
    <row r="15" spans="2:8" ht="24" customHeight="1" x14ac:dyDescent="0.25">
      <c r="B15" s="41">
        <v>2021</v>
      </c>
      <c r="C15" s="50"/>
      <c r="D15" s="51"/>
      <c r="E15" s="52"/>
      <c r="F15" s="52"/>
      <c r="G15" s="44">
        <f t="shared" si="0"/>
        <v>0</v>
      </c>
      <c r="H15" s="47">
        <f t="shared" si="1"/>
        <v>0</v>
      </c>
    </row>
    <row r="16" spans="2:8" ht="24" customHeight="1" x14ac:dyDescent="0.25">
      <c r="B16" s="41">
        <v>2022</v>
      </c>
      <c r="C16" s="50"/>
      <c r="D16" s="51"/>
      <c r="E16" s="52"/>
      <c r="F16" s="52"/>
      <c r="G16" s="44">
        <f t="shared" si="0"/>
        <v>0</v>
      </c>
      <c r="H16" s="47">
        <f t="shared" si="1"/>
        <v>0</v>
      </c>
    </row>
    <row r="17" spans="2:8" ht="24" customHeight="1" x14ac:dyDescent="0.25">
      <c r="B17" s="40" t="s">
        <v>24</v>
      </c>
      <c r="C17" s="46">
        <f>IFERROR(AVERAGE(C13:C16),0)</f>
        <v>0</v>
      </c>
      <c r="D17" s="46">
        <f>IFERROR(AVERAGE(D13:D16),0)</f>
        <v>0</v>
      </c>
      <c r="E17" s="43">
        <f>IFERROR(AVERAGE(E13:E16),0)</f>
        <v>0</v>
      </c>
      <c r="F17" s="43">
        <f>IFERROR(AVERAGE(F13:F16),0)</f>
        <v>0</v>
      </c>
      <c r="G17" s="45">
        <f>AVERAGE(G13:G16)</f>
        <v>0</v>
      </c>
      <c r="H17" s="48">
        <f>IFERROR(G17/(C17-D17),0)</f>
        <v>0</v>
      </c>
    </row>
    <row r="18" spans="2:8" ht="24" customHeight="1" x14ac:dyDescent="0.25">
      <c r="B18" s="41">
        <v>2023</v>
      </c>
      <c r="C18" s="50"/>
      <c r="D18" s="51"/>
      <c r="E18" s="52"/>
      <c r="F18" s="52"/>
      <c r="G18" s="44">
        <f>SUM(E18:F18)</f>
        <v>0</v>
      </c>
      <c r="H18" s="47">
        <f>IFERROR(G18/(C18-D18),0)</f>
        <v>0</v>
      </c>
    </row>
    <row r="19" spans="2:8" x14ac:dyDescent="0.25"/>
    <row r="20" spans="2:8" x14ac:dyDescent="0.25"/>
    <row r="21" spans="2:8" ht="15" customHeight="1" x14ac:dyDescent="0.25">
      <c r="B21" s="53" t="s">
        <v>28</v>
      </c>
      <c r="F21" s="122" t="s">
        <v>32</v>
      </c>
      <c r="G21" s="123"/>
      <c r="H21" s="124">
        <f>IFERROR((H18-H17)/H17,0)</f>
        <v>0</v>
      </c>
    </row>
    <row r="22" spans="2:8" x14ac:dyDescent="0.25">
      <c r="B22" s="113"/>
      <c r="C22" s="114"/>
      <c r="D22" s="114"/>
      <c r="E22" s="115"/>
      <c r="F22" s="123"/>
      <c r="G22" s="123"/>
      <c r="H22" s="124"/>
    </row>
    <row r="23" spans="2:8" x14ac:dyDescent="0.25">
      <c r="B23" s="116"/>
      <c r="C23" s="117"/>
      <c r="D23" s="117"/>
      <c r="E23" s="118"/>
      <c r="F23" s="123"/>
      <c r="G23" s="123"/>
      <c r="H23" s="124"/>
    </row>
    <row r="24" spans="2:8" x14ac:dyDescent="0.25">
      <c r="B24" s="116"/>
      <c r="C24" s="117"/>
      <c r="D24" s="117"/>
      <c r="E24" s="118"/>
    </row>
    <row r="25" spans="2:8" x14ac:dyDescent="0.25">
      <c r="B25" s="116"/>
      <c r="C25" s="117"/>
      <c r="D25" s="117"/>
      <c r="E25" s="118"/>
    </row>
    <row r="26" spans="2:8" x14ac:dyDescent="0.25">
      <c r="B26" s="116"/>
      <c r="C26" s="117"/>
      <c r="D26" s="117"/>
      <c r="E26" s="118"/>
      <c r="H26" s="49" t="s">
        <v>27</v>
      </c>
    </row>
    <row r="27" spans="2:8" x14ac:dyDescent="0.25">
      <c r="B27" s="116"/>
      <c r="C27" s="117"/>
      <c r="D27" s="117"/>
      <c r="E27" s="118"/>
      <c r="H27" s="110"/>
    </row>
    <row r="28" spans="2:8" x14ac:dyDescent="0.25">
      <c r="B28" s="116"/>
      <c r="C28" s="117"/>
      <c r="D28" s="117"/>
      <c r="E28" s="118"/>
      <c r="H28" s="111"/>
    </row>
    <row r="29" spans="2:8" x14ac:dyDescent="0.25">
      <c r="B29" s="119"/>
      <c r="C29" s="120"/>
      <c r="D29" s="120"/>
      <c r="E29" s="121"/>
      <c r="H29" s="112"/>
    </row>
    <row r="30" spans="2:8" x14ac:dyDescent="0.25"/>
    <row r="31" spans="2:8" hidden="1" x14ac:dyDescent="0.25"/>
    <row r="33" spans="2:2" ht="15" hidden="1" customHeight="1" x14ac:dyDescent="0.25">
      <c r="B33" t="s">
        <v>51</v>
      </c>
    </row>
  </sheetData>
  <sheetProtection algorithmName="SHA-512" hashValue="m9lyuItp6nLxDVAmtyiFXArHzlT0aGEX6hq4mzgibRZFbFuODljDym09IvPqEeRa1h028651sCRNi30x763H6Q==" saltValue="z6ZOvOm8lC50qfYiHSofQQ==" spinCount="100000" sheet="1" formatCells="0" formatColumns="0" formatRows="0" insertColumns="0" insertRows="0" insertHyperlinks="0" deleteColumns="0" deleteRows="0" sort="0" autoFilter="0" pivotTables="0"/>
  <customSheetViews>
    <customSheetView guid="{B14400B4-943A-45F0-ADC4-F1D171F74D8B}" showGridLines="0" showRowCol="0" hiddenRows="1" hiddenColumns="1">
      <selection activeCell="F21" sqref="F21:G23"/>
      <pageMargins left="0" right="0.70866141732283472" top="0.90093749999999995" bottom="0.74803149606299213" header="0.15748031496062992" footer="0.31496062992125984"/>
      <printOptions horizontalCentered="1" verticalCentered="1"/>
      <pageSetup paperSize="9" scale="93" orientation="landscape" r:id="rId1"/>
      <headerFooter>
        <oddHeader>&amp;C&amp;"-,Gras"&amp;16Annonce de dommage
Dégâts grêle - juillet 2023&amp;R&amp;G</oddHeader>
      </headerFooter>
    </customSheetView>
  </customSheetViews>
  <mergeCells count="9">
    <mergeCell ref="F21:G23"/>
    <mergeCell ref="H21:H23"/>
    <mergeCell ref="B22:E29"/>
    <mergeCell ref="H27:H29"/>
    <mergeCell ref="D3:F3"/>
    <mergeCell ref="H3:H5"/>
    <mergeCell ref="D5:F5"/>
    <mergeCell ref="E10:G10"/>
    <mergeCell ref="B11:B12"/>
  </mergeCells>
  <printOptions horizontalCentered="1" verticalCentered="1"/>
  <pageMargins left="0" right="0.70866141732283472" top="0.90093749999999995" bottom="0.74803149606299213" header="0.15748031496062992" footer="0.31496062992125984"/>
  <pageSetup paperSize="9" scale="93" orientation="landscape" r:id="rId2"/>
  <headerFooter>
    <oddHeader>&amp;C&amp;"-,Gras"&amp;16Annonce de dommage
Dégâts grêle - juillet 2023&amp;R&amp;G</oddHeader>
  </headerFooter>
  <ignoredErrors>
    <ignoredError sqref="G17" formula="1"/>
  </ignoredErrors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5" tint="-0.249977111117893"/>
  </sheetPr>
  <dimension ref="B1:XFC33"/>
  <sheetViews>
    <sheetView showGridLines="0" showRowColHeaders="0" tabSelected="1" zoomScaleNormal="100" workbookViewId="0">
      <selection activeCell="H20" sqref="H20"/>
    </sheetView>
  </sheetViews>
  <sheetFormatPr baseColWidth="10" defaultColWidth="0" defaultRowHeight="15" customHeight="1" zeroHeight="1" x14ac:dyDescent="0.25"/>
  <cols>
    <col min="1" max="1" width="4.42578125" customWidth="1"/>
    <col min="2" max="2" width="11.42578125" customWidth="1"/>
    <col min="3" max="3" width="15.140625" customWidth="1"/>
    <col min="4" max="4" width="18.5703125" bestFit="1" customWidth="1"/>
    <col min="5" max="5" width="22.5703125" customWidth="1"/>
    <col min="6" max="8" width="21.5703125" customWidth="1"/>
    <col min="9" max="9" width="4.42578125" customWidth="1"/>
    <col min="10" max="16383" width="11.42578125" hidden="1"/>
    <col min="16384" max="16384" width="3.140625" customWidth="1"/>
  </cols>
  <sheetData>
    <row r="1" spans="2:8" x14ac:dyDescent="0.25"/>
    <row r="2" spans="2:8" x14ac:dyDescent="0.25"/>
    <row r="3" spans="2:8" ht="15" customHeight="1" x14ac:dyDescent="0.25">
      <c r="B3" t="s">
        <v>4</v>
      </c>
      <c r="D3" s="127" t="str">
        <f>IF('Données de base'!$D$3:$G$3="","",'Données de base'!$D$3:$G$3)</f>
        <v/>
      </c>
      <c r="E3" s="127"/>
      <c r="F3" s="127"/>
      <c r="G3" s="12"/>
      <c r="H3" s="103" t="s">
        <v>18</v>
      </c>
    </row>
    <row r="4" spans="2:8" ht="5.25" customHeight="1" x14ac:dyDescent="0.25">
      <c r="D4" s="12"/>
      <c r="E4" s="12"/>
      <c r="F4" s="12"/>
      <c r="G4" s="12"/>
      <c r="H4" s="103"/>
    </row>
    <row r="5" spans="2:8" x14ac:dyDescent="0.25">
      <c r="B5" t="s">
        <v>0</v>
      </c>
      <c r="D5" s="128" t="str">
        <f>IF('Données de base'!$D$5:$G$5="","",'Données de base'!$D$5:$G$5)</f>
        <v/>
      </c>
      <c r="E5" s="128"/>
      <c r="F5" s="128"/>
      <c r="H5" s="104"/>
    </row>
    <row r="6" spans="2:8" ht="5.25" customHeight="1" x14ac:dyDescent="0.25">
      <c r="D6" s="24"/>
      <c r="E6" s="24"/>
      <c r="F6" s="24"/>
      <c r="H6" s="42"/>
    </row>
    <row r="7" spans="2:8" x14ac:dyDescent="0.25"/>
    <row r="8" spans="2:8" x14ac:dyDescent="0.25">
      <c r="B8" s="1" t="s">
        <v>5</v>
      </c>
    </row>
    <row r="9" spans="2:8" x14ac:dyDescent="0.25"/>
    <row r="10" spans="2:8" ht="28.5" customHeight="1" x14ac:dyDescent="0.25">
      <c r="B10" s="25" t="s">
        <v>54</v>
      </c>
      <c r="C10" s="5"/>
      <c r="D10" s="5"/>
      <c r="E10" s="125" t="s">
        <v>12</v>
      </c>
      <c r="F10" s="125"/>
      <c r="G10" s="125"/>
      <c r="H10" s="5"/>
    </row>
    <row r="11" spans="2:8" ht="19.5" customHeight="1" x14ac:dyDescent="0.25">
      <c r="B11" s="129" t="s">
        <v>84</v>
      </c>
      <c r="C11" s="10" t="s">
        <v>83</v>
      </c>
      <c r="D11" s="10" t="s">
        <v>6</v>
      </c>
      <c r="E11" s="6" t="s">
        <v>8</v>
      </c>
      <c r="F11" s="7" t="s">
        <v>9</v>
      </c>
      <c r="G11" s="13" t="s">
        <v>10</v>
      </c>
      <c r="H11" s="2" t="s">
        <v>85</v>
      </c>
    </row>
    <row r="12" spans="2:8" ht="19.5" customHeight="1" x14ac:dyDescent="0.25">
      <c r="B12" s="126"/>
      <c r="C12" s="11"/>
      <c r="D12" s="11" t="s">
        <v>17</v>
      </c>
      <c r="E12" s="8" t="s">
        <v>11</v>
      </c>
      <c r="F12" s="9" t="s">
        <v>11</v>
      </c>
      <c r="G12" s="9" t="s">
        <v>11</v>
      </c>
      <c r="H12" s="9" t="s">
        <v>86</v>
      </c>
    </row>
    <row r="13" spans="2:8" ht="24" customHeight="1" x14ac:dyDescent="0.25">
      <c r="B13" s="41" t="s">
        <v>77</v>
      </c>
      <c r="C13" s="50"/>
      <c r="D13" s="50"/>
      <c r="E13" s="52"/>
      <c r="F13" s="52"/>
      <c r="G13" s="44">
        <f>SUM(E13:F13)</f>
        <v>0</v>
      </c>
      <c r="H13" s="52"/>
    </row>
    <row r="14" spans="2:8" ht="24" customHeight="1" x14ac:dyDescent="0.25">
      <c r="B14" s="41" t="s">
        <v>78</v>
      </c>
      <c r="C14" s="50"/>
      <c r="D14" s="50"/>
      <c r="E14" s="52"/>
      <c r="F14" s="52"/>
      <c r="G14" s="44">
        <f t="shared" ref="G14:G16" si="0">SUM(E14:F14)</f>
        <v>0</v>
      </c>
      <c r="H14" s="52"/>
    </row>
    <row r="15" spans="2:8" ht="24" customHeight="1" x14ac:dyDescent="0.25">
      <c r="B15" s="41" t="s">
        <v>79</v>
      </c>
      <c r="C15" s="50"/>
      <c r="D15" s="50"/>
      <c r="E15" s="52"/>
      <c r="F15" s="52"/>
      <c r="G15" s="44">
        <f t="shared" si="0"/>
        <v>0</v>
      </c>
      <c r="H15" s="52"/>
    </row>
    <row r="16" spans="2:8" ht="24" customHeight="1" x14ac:dyDescent="0.25">
      <c r="B16" s="41" t="s">
        <v>80</v>
      </c>
      <c r="C16" s="50"/>
      <c r="D16" s="50"/>
      <c r="E16" s="52"/>
      <c r="F16" s="52"/>
      <c r="G16" s="44">
        <f t="shared" si="0"/>
        <v>0</v>
      </c>
      <c r="H16" s="52"/>
    </row>
    <row r="17" spans="2:8" ht="24" customHeight="1" x14ac:dyDescent="0.25">
      <c r="B17" s="95" t="s">
        <v>81</v>
      </c>
      <c r="C17" s="50"/>
      <c r="D17" s="50"/>
      <c r="E17" s="52"/>
      <c r="F17" s="52"/>
      <c r="G17" s="44">
        <f>AVERAGE(G13:G16)</f>
        <v>0</v>
      </c>
      <c r="H17" s="52"/>
    </row>
    <row r="18" spans="2:8" ht="24" customHeight="1" x14ac:dyDescent="0.25">
      <c r="B18" s="41" t="s">
        <v>82</v>
      </c>
      <c r="C18" s="50"/>
      <c r="D18" s="50"/>
      <c r="E18" s="52"/>
      <c r="F18" s="52"/>
      <c r="G18" s="44">
        <f>SUM(E18:F18)</f>
        <v>0</v>
      </c>
      <c r="H18" s="52"/>
    </row>
    <row r="19" spans="2:8" x14ac:dyDescent="0.25"/>
    <row r="20" spans="2:8" x14ac:dyDescent="0.25"/>
    <row r="21" spans="2:8" ht="15" customHeight="1" x14ac:dyDescent="0.25">
      <c r="B21" s="137" t="s">
        <v>28</v>
      </c>
      <c r="F21" s="132"/>
      <c r="G21" s="133"/>
      <c r="H21" s="130"/>
    </row>
    <row r="22" spans="2:8" ht="15" customHeight="1" x14ac:dyDescent="0.25">
      <c r="B22" s="134"/>
      <c r="C22" s="138"/>
      <c r="D22" s="138"/>
      <c r="E22" s="138"/>
      <c r="F22" s="139"/>
      <c r="G22" s="133"/>
      <c r="H22" s="131"/>
    </row>
    <row r="23" spans="2:8" ht="15" customHeight="1" x14ac:dyDescent="0.25">
      <c r="B23" s="135"/>
      <c r="C23" s="136"/>
      <c r="D23" s="136"/>
      <c r="E23" s="136"/>
      <c r="F23" s="140"/>
      <c r="G23" s="133"/>
      <c r="H23" s="131"/>
    </row>
    <row r="24" spans="2:8" x14ac:dyDescent="0.25">
      <c r="B24" s="135"/>
      <c r="C24" s="136"/>
      <c r="D24" s="136"/>
      <c r="E24" s="136"/>
      <c r="F24" s="140"/>
    </row>
    <row r="25" spans="2:8" x14ac:dyDescent="0.25">
      <c r="B25" s="135"/>
      <c r="C25" s="136"/>
      <c r="D25" s="136"/>
      <c r="E25" s="136"/>
      <c r="F25" s="140"/>
    </row>
    <row r="26" spans="2:8" x14ac:dyDescent="0.25">
      <c r="B26" s="135"/>
      <c r="C26" s="136"/>
      <c r="D26" s="136"/>
      <c r="E26" s="136"/>
      <c r="F26" s="140"/>
      <c r="H26" s="49" t="s">
        <v>27</v>
      </c>
    </row>
    <row r="27" spans="2:8" x14ac:dyDescent="0.25">
      <c r="B27" s="135"/>
      <c r="C27" s="136"/>
      <c r="D27" s="136"/>
      <c r="E27" s="136"/>
      <c r="F27" s="140"/>
      <c r="H27" s="110"/>
    </row>
    <row r="28" spans="2:8" x14ac:dyDescent="0.25">
      <c r="B28" s="135"/>
      <c r="C28" s="136"/>
      <c r="D28" s="136"/>
      <c r="E28" s="136"/>
      <c r="F28" s="140"/>
      <c r="H28" s="111"/>
    </row>
    <row r="29" spans="2:8" x14ac:dyDescent="0.25">
      <c r="B29" s="141"/>
      <c r="C29" s="142"/>
      <c r="D29" s="142"/>
      <c r="E29" s="142"/>
      <c r="F29" s="143"/>
      <c r="H29" s="112"/>
    </row>
    <row r="30" spans="2:8" x14ac:dyDescent="0.25"/>
    <row r="31" spans="2:8" hidden="1" x14ac:dyDescent="0.25"/>
    <row r="33" spans="2:2" ht="15" hidden="1" customHeight="1" x14ac:dyDescent="0.25">
      <c r="B33" t="s">
        <v>51</v>
      </c>
    </row>
  </sheetData>
  <sheetProtection algorithmName="SHA-512" hashValue="QOINR17UR0SEREbtgSYM0LWBfYspegP/eJkMn0cqvianahKOVZfo9mlJ98iBZv6V3stbgKdj/yVH4HS6HAziKA==" saltValue="8eAnan96eM8GnQTyqJSmWw==" spinCount="100000" sheet="1" formatCells="0" formatColumns="0" formatRows="0" insertColumns="0" insertRows="0" insertHyperlinks="0" deleteColumns="0" deleteRows="0" sort="0" autoFilter="0" pivotTables="0"/>
  <customSheetViews>
    <customSheetView guid="{B14400B4-943A-45F0-ADC4-F1D171F74D8B}" showGridLines="0" showRowCol="0" hiddenRows="1" hiddenColumns="1">
      <selection activeCell="F21" sqref="F21:G23"/>
      <pageMargins left="0" right="0.70866141732283472" top="0.90093749999999995" bottom="0.74803149606299213" header="0.15748031496062992" footer="0.31496062992125984"/>
      <printOptions horizontalCentered="1" verticalCentered="1"/>
      <pageSetup paperSize="9" scale="93" orientation="landscape" r:id="rId1"/>
      <headerFooter>
        <oddHeader>&amp;C&amp;"-,Gras"&amp;16Annonce de dommage
Dégâts grêle - juillet 2023&amp;R&amp;G</oddHeader>
      </headerFooter>
    </customSheetView>
  </customSheetViews>
  <mergeCells count="8">
    <mergeCell ref="H21:H23"/>
    <mergeCell ref="H27:H29"/>
    <mergeCell ref="D3:F3"/>
    <mergeCell ref="H3:H5"/>
    <mergeCell ref="D5:F5"/>
    <mergeCell ref="E10:G10"/>
    <mergeCell ref="B11:B12"/>
    <mergeCell ref="B22:F29"/>
  </mergeCells>
  <printOptions horizontalCentered="1" verticalCentered="1"/>
  <pageMargins left="0" right="0.70866141732283472" top="0.90093749999999995" bottom="0.74803149606299213" header="0.15748031496062992" footer="0.31496062992125984"/>
  <pageSetup paperSize="9" scale="93" orientation="landscape" r:id="rId2"/>
  <headerFooter>
    <oddHeader>&amp;C&amp;"-,Gras"&amp;16Annonce de dommage
Dégâts grêle - juillet 2023&amp;R&amp;G</oddHeader>
  </headerFooter>
  <ignoredErrors>
    <ignoredError sqref="G17" formula="1"/>
  </ignoredErrors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"/>
  <sheetViews>
    <sheetView showGridLines="0" topLeftCell="F1" workbookViewId="0">
      <selection activeCell="H10" sqref="H10"/>
    </sheetView>
  </sheetViews>
  <sheetFormatPr baseColWidth="10" defaultRowHeight="15" x14ac:dyDescent="0.25"/>
  <cols>
    <col min="1" max="22" width="22.140625" customWidth="1"/>
  </cols>
  <sheetData>
    <row r="1" spans="1:22" x14ac:dyDescent="0.25">
      <c r="A1" s="93" t="s">
        <v>4</v>
      </c>
      <c r="B1" s="93" t="s">
        <v>0</v>
      </c>
      <c r="C1" s="93" t="s">
        <v>1</v>
      </c>
      <c r="D1" s="93" t="s">
        <v>2</v>
      </c>
      <c r="E1" s="93" t="s">
        <v>3</v>
      </c>
      <c r="F1" s="93" t="s">
        <v>70</v>
      </c>
      <c r="G1" s="93" t="s">
        <v>59</v>
      </c>
      <c r="H1" s="93" t="s">
        <v>71</v>
      </c>
      <c r="I1" s="93" t="s">
        <v>58</v>
      </c>
      <c r="J1" s="93" t="s">
        <v>72</v>
      </c>
      <c r="K1" s="93" t="s">
        <v>60</v>
      </c>
      <c r="L1" s="93" t="s">
        <v>73</v>
      </c>
      <c r="M1" s="93" t="s">
        <v>61</v>
      </c>
      <c r="N1" s="93" t="s">
        <v>74</v>
      </c>
      <c r="O1" s="93" t="s">
        <v>62</v>
      </c>
      <c r="P1" s="93" t="s">
        <v>63</v>
      </c>
      <c r="Q1" s="93" t="s">
        <v>67</v>
      </c>
      <c r="R1" s="93" t="s">
        <v>66</v>
      </c>
      <c r="S1" s="93" t="s">
        <v>64</v>
      </c>
      <c r="T1" s="93" t="s">
        <v>65</v>
      </c>
      <c r="U1" s="93" t="s">
        <v>68</v>
      </c>
      <c r="V1" s="93" t="s">
        <v>69</v>
      </c>
    </row>
    <row r="2" spans="1:22" x14ac:dyDescent="0.25">
      <c r="A2" s="93">
        <f>IFERROR('Données de base'!D3:G3,0)</f>
        <v>0</v>
      </c>
      <c r="B2" s="93">
        <f>IFERROR('Données de base'!D5:G5,0)</f>
        <v>0</v>
      </c>
      <c r="C2" s="93">
        <f>IFERROR('Données de base'!D7:G7,0)</f>
        <v>0</v>
      </c>
      <c r="D2" s="93">
        <f>'Données de base'!D9:G9</f>
        <v>0</v>
      </c>
      <c r="E2" s="93">
        <f>'Données de base'!D11:G11</f>
        <v>0</v>
      </c>
      <c r="F2" s="93">
        <f>Pommes!C18</f>
        <v>0</v>
      </c>
      <c r="G2" s="94">
        <f>Pommes!H21</f>
        <v>0</v>
      </c>
      <c r="H2" s="93">
        <f>Poires!C18</f>
        <v>0</v>
      </c>
      <c r="I2" s="94">
        <f>Poires!H21</f>
        <v>0</v>
      </c>
      <c r="J2" s="93">
        <f>'Prunes et pruneaux'!C18</f>
        <v>0</v>
      </c>
      <c r="K2" s="94">
        <f>IFERROR('Prunes et pruneaux'!H21:H23,0)</f>
        <v>0</v>
      </c>
      <c r="L2" s="93">
        <f>Abricots!C18</f>
        <v>0</v>
      </c>
      <c r="M2" s="94">
        <f>Abricots!H21</f>
        <v>0</v>
      </c>
      <c r="N2" s="93">
        <f>'Cultures maraîchères'!C18</f>
        <v>0</v>
      </c>
      <c r="O2" s="94">
        <f>IFERROR('Cultures maraîchères'!H21:H23,0)</f>
        <v>0</v>
      </c>
      <c r="P2" s="93">
        <f>(Pommes!C17-Pommes!D17)+(Poires!C17-Poires!D17)+('Prunes et pruneaux'!C17-'Prunes et pruneaux'!D17)+(Abricots!C17-Abricots!D17)+('Cultures maraîchères'!C17-'Cultures maraîchères'!D17)</f>
        <v>0</v>
      </c>
      <c r="Q2" s="93">
        <f>Pommes!G17+Poires!G17+'Prunes et pruneaux'!G17+Abricots!G17+'Cultures maraîchères'!G17</f>
        <v>0</v>
      </c>
      <c r="R2" s="93">
        <f>IFERROR(Q2/P2,0)</f>
        <v>0</v>
      </c>
      <c r="S2" s="93">
        <f>(Pommes!C18-Pommes!D18)+(Poires!C18-Poires!D18)+('Prunes et pruneaux'!C18-'Prunes et pruneaux'!D18)+(Abricots!C18-Abricots!D18)+('Cultures maraîchères'!C18-'Cultures maraîchères'!D18)</f>
        <v>0</v>
      </c>
      <c r="T2" s="93">
        <f>Pommes!G18+Poires!G18+'Prunes et pruneaux'!G18+Abricots!G18+'Cultures maraîchères'!G18</f>
        <v>0</v>
      </c>
      <c r="U2" s="93">
        <f>IFERROR(T2/S2,0)</f>
        <v>0</v>
      </c>
      <c r="V2" s="93">
        <f>IFERROR((U2-R2)/R2,0)</f>
        <v>0</v>
      </c>
    </row>
  </sheetData>
  <customSheetViews>
    <customSheetView guid="{B14400B4-943A-45F0-ADC4-F1D171F74D8B}" state="hidden">
      <selection activeCell="P7" sqref="P7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Instructions</vt:lpstr>
      <vt:lpstr>Données de base</vt:lpstr>
      <vt:lpstr>Pommes</vt:lpstr>
      <vt:lpstr>Poires</vt:lpstr>
      <vt:lpstr>Prunes et pruneaux</vt:lpstr>
      <vt:lpstr>Abricots</vt:lpstr>
      <vt:lpstr>Cultures maraîchères</vt:lpstr>
      <vt:lpstr>Détail</vt:lpstr>
      <vt:lpstr>Abricots!Zone_d_impression</vt:lpstr>
      <vt:lpstr>'Cultures maraîchères'!Zone_d_impression</vt:lpstr>
      <vt:lpstr>'Données de base'!Zone_d_impression</vt:lpstr>
      <vt:lpstr>Instructions!Zone_d_impression</vt:lpstr>
      <vt:lpstr>Poires!Zone_d_impression</vt:lpstr>
      <vt:lpstr>Pommes!Zone_d_impression</vt:lpstr>
      <vt:lpstr>'Prunes et pruneaux'!Zone_d_impression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FAVRE</dc:creator>
  <cp:lastModifiedBy>Laurent FAVRE</cp:lastModifiedBy>
  <cp:lastPrinted>2023-09-08T06:28:05Z</cp:lastPrinted>
  <dcterms:created xsi:type="dcterms:W3CDTF">2023-08-29T13:01:35Z</dcterms:created>
  <dcterms:modified xsi:type="dcterms:W3CDTF">2023-09-15T12:35:15Z</dcterms:modified>
</cp:coreProperties>
</file>