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1" l="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<sst xmlns="http://schemas.openxmlformats.org/spreadsheetml/2006/main" count="773" uniqueCount="373">
  <si>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</si>
  <si>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</si>
  <si>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</si>
  <si>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</si>
  <si>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</si>
  <si>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</si>
  <si>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</si>
  <si>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</si>
  <si>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</si>
  <si>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</si>
  <si>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</si>
  <si>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</si>
  <si>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</si>
  <si>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</si>
  <si>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</si>
  <si>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</si>
  <si>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</si>
  <si>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</si>
  <si>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</si>
  <si>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</si>
  <si>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</si>
  <si>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</si>
  <si>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</si>
  <si>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</si>
  <si>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</si>
  <si>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</si>
  <si>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</si>
  <si>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</si>
  <si>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</si>
  <si>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</si>
  <si>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</si>
  <si>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</si>
  <si>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</si>
  <si>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</si>
  <si>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</si>
  <si>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</si>
  <si>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</si>
  <si>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</si>
  <si>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</si>
  <si>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</si>
  <si>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</si>
  <si>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</si>
  <si>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</si>
  <si>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</si>
  <si>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</si>
  <si>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</si>
  <si>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</si>
  <si>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</si>
  <si>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</si>
  <si>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</si>
  <si>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</si>
  <si>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</si>
  <si>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</si>
  <si>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</si>
  <si>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</si>
  <si>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</si>
  <si>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</si>
  <si>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</si>
  <si>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</si>
  <si>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</si>
  <si>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</si>
  <si>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</si>
  <si>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</si>
  <si>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</si>
  <si>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</si>
  <si>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</si>
  <si>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</si>
  <si>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</si>
  <si>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</si>
  <si>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</si>
  <si>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</si>
  <si>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</si>
  <si>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</si>
  <si>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</si>
  <si>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</si>
  <si>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</si>
  <si>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</si>
  <si>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</si>
  <si>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</si>
  <si>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</si>
  <si>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</si>
  <si>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</si>
  <si>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</si>
  <si>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</si>
  <si>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</si>
  <si>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</si>
  <si>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</si>
  <si>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</si>
  <si>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</si>
  <si>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</si>
  <si>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</si>
  <si>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</si>
  <si>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</si>
  <si>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</si>
  <si>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</si>
  <si>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</si>
  <si>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</si>
  <si>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</si>
  <si>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</si>
  <si>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</si>
  <si>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</si>
  <si>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</si>
  <si>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</si>
  <si>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</si>
  <si>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</si>
  <si>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</si>
  <si>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</si>
  <si>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</si>
  <si>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</si>
  <si>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</si>
  <si>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</si>
  <si>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</si>
  <si>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</si>
  <si>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</si>
  <si>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</si>
  <si>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</si>
  <si>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</si>
  <si>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</si>
  <si>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</si>
  <si>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</si>
  <si>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</si>
  <si>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</si>
  <si>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</si>
  <si>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</si>
  <si>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</si>
  <si>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</si>
  <si>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</si>
  <si>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</si>
  <si>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</si>
  <si>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</si>
  <si>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</si>
  <si>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</si>
  <si>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</si>
  <si>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</si>
  <si>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</si>
  <si>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</si>
  <si>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</si>
  <si>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</si>
  <si>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</si>
  <si>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</si>
  <si>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</si>
  <si>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</si>
  <si>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</si>
  <si>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</si>
  <si>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</si>
  <si>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</si>
  <si>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</si>
  <si>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</si>
  <si>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</si>
  <si>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</si>
  <si>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</si>
  <si>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</si>
  <si>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</si>
  <si>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</si>
  <si>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</si>
  <si>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</si>
  <si>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</si>
  <si>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</si>
  <si>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</si>
  <si>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</si>
  <si>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</si>
  <si>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</si>
  <si>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</si>
  <si>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</si>
  <si>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</si>
  <si>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</si>
  <si>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</si>
  <si>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</si>
  <si>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</si>
  <si>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</si>
  <si>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</si>
  <si>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</si>
  <si>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</si>
  <si>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</si>
  <si>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</si>
  <si>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</si>
  <si>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</si>
  <si>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</si>
  <si>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</si>
  <si>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</si>
  <si>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</si>
  <si>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</si>
  <si>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</si>
  <si>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</si>
  <si>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</si>
  <si>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</si>
  <si>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</si>
  <si>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</si>
  <si>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</si>
  <si>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</si>
  <si>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</si>
  <si>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</si>
  <si>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</si>
  <si>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</si>
  <si>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</si>
  <si>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</si>
  <si>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</si>
  <si>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</si>
  <si>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</si>
  <si>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</si>
  <si>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</si>
  <si>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</si>
  <si>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</si>
  <si>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</si>
  <si>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</si>
  <si>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</si>
  <si>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</si>
  <si>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</si>
  <si>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</si>
  <si>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</si>
  <si>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</si>
  <si>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</si>
  <si>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</si>
  <si>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</si>
  <si>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</si>
  <si>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</si>
  <si>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</si>
  <si>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</si>
  <si>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</si>
  <si>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</si>
  <si>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</si>
  <si>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</si>
  <si>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</si>
  <si>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</si>
  <si>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</si>
  <si>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</si>
  <si>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</si>
  <si>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</si>
  <si>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</si>
  <si>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</si>
  <si>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</si>
  <si>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</si>
  <si>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</si>
  <si>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</si>
  <si>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</si>
  <si>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</si>
  <si>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</si>
  <si>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</si>
  <si>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</si>
  <si>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</si>
  <si>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</si>
  <si>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</si>
  <si>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</si>
  <si>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</si>
  <si>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</si>
  <si>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</si>
  <si>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</si>
  <si>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</si>
  <si>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</si>
  <si>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</si>
  <si>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</si>
  <si>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</si>
  <si>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</si>
  <si>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</si>
  <si>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</si>
  <si>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</si>
  <si>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</si>
  <si>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</si>
  <si>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</si>
  <si>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</si>
  <si>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</si>
  <si>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</si>
  <si>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</si>
  <si>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</si>
  <si>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</si>
  <si>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</si>
  <si>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</si>
  <si>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</si>
  <si>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</si>
  <si>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</si>
  <si>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</si>
  <si>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</si>
  <si>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</si>
  <si>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</si>
  <si>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</si>
  <si>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</si>
  <si>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</si>
  <si>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</si>
  <si>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</si>
  <si>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</si>
  <si>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</si>
  <si>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</si>
  <si>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</si>
  <si>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</si>
  <si>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</si>
  <si>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</si>
  <si>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</si>
  <si>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</si>
  <si>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</si>
  <si>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</si>
  <si>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</si>
  <si>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</si>
  <si>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</si>
  <si>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</si>
  <si>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</si>
  <si>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</si>
  <si>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</si>
  <si>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</si>
  <si>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</si>
  <si>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</si>
  <si>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</si>
  <si>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</si>
  <si>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</si>
  <si>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</si>
  <si>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</si>
  <si>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</si>
  <si>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</si>
  <si>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</si>
  <si>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</si>
  <si>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</si>
  <si>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</si>
  <si>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</si>
  <si>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</si>
  <si>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</si>
  <si>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</si>
  <si>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</si>
  <si>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</si>
  <si>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</si>
  <si>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</si>
  <si>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</si>
  <si>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</si>
  <si>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</si>
  <si>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</si>
  <si>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</si>
  <si>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</si>
  <si>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</si>
  <si>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</si>
  <si>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</si>
  <si>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</si>
  <si>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</si>
  <si>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</si>
  <si>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</si>
  <si>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</si>
  <si>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</si>
  <si>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</si>
  <si>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</si>
  <si>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</si>
  <si>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</si>
  <si>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</si>
  <si>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</si>
  <si>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</si>
  <si>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</si>
  <si>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</si>
  <si>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</si>
  <si>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</si>
  <si>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</si>
  <si>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</si>
  <si>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</si>
  <si>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</si>
  <si>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</si>
  <si>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</si>
  <si>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</si>
  <si>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Val-d'Illiez</t>
  </si>
  <si>
    <t>Inventar der Wasserentnahmen _x000D_
Val-d'Illiez</t>
  </si>
  <si>
    <t>proche d'un affluent RD de la Vièze</t>
  </si>
  <si>
    <t>commune</t>
  </si>
  <si>
    <t>proche d'un affluent RG de la Vièze</t>
  </si>
  <si>
    <t>proche d'un affluent RD du torrent de Fayot</t>
  </si>
  <si>
    <t>proche d'un affluent RG du torrent de Chavalet</t>
  </si>
  <si>
    <t>Torrent de Soi</t>
  </si>
  <si>
    <t>Torrent de Soi (Frassenaye)</t>
  </si>
  <si>
    <t>Concession privée</t>
  </si>
  <si>
    <t>La Barmette</t>
  </si>
  <si>
    <t>Torrent de Seumon</t>
  </si>
  <si>
    <t>Télé Champéry-Crosets Portes du Soleil SA (TCCPS SA)</t>
  </si>
  <si>
    <t>Les Crosets</t>
  </si>
  <si>
    <t>Torrent de la Naula</t>
  </si>
  <si>
    <t>Bei der DUW verfügbar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</si>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</sst>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7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0" fontId="23" fillId="0" borderId="0" xfId="0" applyFont="1" applyBorder="1" applyAlignment="1"/>
    <xf numFmtId="0" fontId="22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/>
    <xf numFmtId="3" fontId="23" fillId="0" borderId="0" xfId="1" applyNumberFormat="1" applyFont="1"/>
    <xf numFmtId="1" fontId="23" fillId="0" borderId="0" xfId="1" applyNumberFormat="1" applyFont="1"/>
    <xf numFmtId="165" fontId="23" fillId="0" borderId="0" xfId="1" applyNumberFormat="1" applyFont="1"/>
    <xf numFmtId="0" fontId="23" fillId="0" borderId="0" xfId="1" applyNumberFormat="1" applyFont="1"/>
    <xf numFmtId="0" fontId="23" fillId="0" borderId="0" xfId="0" applyFont="1" applyAlignment="1">
      <alignment wrapText="1"/>
    </xf>
    <xf numFmtId="168" fontId="23" fillId="0" borderId="0" xfId="0" applyNumberFormat="1" applyFont="1" applyAlignment="1">
      <alignment wrapText="1"/>
    </xf>
    <xf numFmtId="1" fontId="23" fillId="0" borderId="0" xfId="0" applyNumberFormat="1" applyFont="1" applyAlignment="1">
      <alignment wrapText="1"/>
    </xf>
    <xf numFmtId="1" fontId="23" fillId="0" borderId="0" xfId="0" applyNumberFormat="1" applyFont="1"/>
    <xf numFmtId="166" fontId="23" fillId="0" borderId="0" xfId="1" applyNumberFormat="1" applyFont="1"/>
    <xf numFmtId="167" fontId="23" fillId="0" borderId="0" xfId="1" applyNumberFormat="1" applyFont="1"/>
    <xf numFmtId="168" fontId="23" fillId="0" borderId="0" xfId="1" applyNumberFormat="1" applyFont="1"/>
    <xf numFmtId="0" fontId="16" fillId="0" borderId="0" xfId="2" applyNumberFormat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39" totalsRowShown="0" headerRowDxfId="165" dataDxfId="164" headerRowCellStyle="Milliers" dataCellStyle="Milliers">
  <autoFilter ref="A11:CE39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HYPERLINK("https://sitonline.vs.ch/environnement/eaux_superficielles/fr/#/?locale=fr&amp;prelevement=SEN-1067&amp;scale=4500","SEN-1067")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38" totalsRowShown="0" headerRowDxfId="82" dataDxfId="81" headerRowCellStyle="Milliers" dataCellStyle="Milliers">
  <autoFilter ref="A11:CE38"/>
  <tableColumns count="83">
    <tableColumn id="1" name="No" dataDxfId="80"/>
    <tableColumn id="4" name="Capt_IDCant" dataDxfId="79">
      <calculatedColumnFormula>HYPERLINK("https://sitonline.vs.ch/environnement/eaux_superficielles/fr/#/?locale=fr&amp;prelevement=SEN-1067&amp;scale=4500","SEN-1067")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73" t="s">
        <v>352</v>
      </c>
      <c r="B1" s="174"/>
      <c r="C1" s="174"/>
      <c r="D1" s="175"/>
      <c r="E1" s="188" t="s">
        <v>139</v>
      </c>
      <c r="F1" s="189"/>
      <c r="G1" s="189"/>
      <c r="H1" s="189"/>
      <c r="I1" s="190"/>
      <c r="J1" s="24"/>
      <c r="K1" s="170" t="s">
        <v>140</v>
      </c>
      <c r="L1" s="171"/>
      <c r="M1" s="171"/>
      <c r="N1" s="171"/>
      <c r="O1" s="172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76"/>
      <c r="B2" s="177"/>
      <c r="C2" s="177"/>
      <c r="D2" s="178"/>
      <c r="E2" s="75" t="s">
        <v>136</v>
      </c>
      <c r="F2" s="182"/>
      <c r="G2" s="182"/>
      <c r="H2" s="182"/>
      <c r="I2" s="183"/>
      <c r="J2" s="24"/>
      <c r="K2" s="61" t="s">
        <v>190</v>
      </c>
      <c r="L2" s="191" t="s">
        <v>188</v>
      </c>
      <c r="M2" s="191"/>
      <c r="N2" s="191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76"/>
      <c r="B3" s="177"/>
      <c r="C3" s="177"/>
      <c r="D3" s="178"/>
      <c r="E3" s="76" t="s">
        <v>137</v>
      </c>
      <c r="F3" s="184"/>
      <c r="G3" s="184"/>
      <c r="H3" s="184"/>
      <c r="I3" s="185"/>
      <c r="J3" s="22"/>
      <c r="K3" s="68" t="s">
        <v>191</v>
      </c>
      <c r="L3" s="192" t="s">
        <v>189</v>
      </c>
      <c r="M3" s="192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79"/>
      <c r="B4" s="180"/>
      <c r="C4" s="180"/>
      <c r="D4" s="181"/>
      <c r="E4" s="77" t="s">
        <v>138</v>
      </c>
      <c r="F4" s="186"/>
      <c r="G4" s="186"/>
      <c r="H4" s="186"/>
      <c r="I4" s="187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93">
        <v>45202</v>
      </c>
      <c r="C5" s="194"/>
      <c r="D5" s="194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6" t="s">
        <v>163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8" t="s">
        <v>326</v>
      </c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96" t="s">
        <v>177</v>
      </c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56" t="s">
        <v>179</v>
      </c>
    </row>
    <row r="8" spans="1:83" s="3" customFormat="1" ht="58" customHeight="1" x14ac:dyDescent="0.45">
      <c r="A8" s="164" t="s">
        <v>34</v>
      </c>
      <c r="B8" s="163" t="s">
        <v>327</v>
      </c>
      <c r="C8" s="163"/>
      <c r="D8" s="163"/>
      <c r="E8" s="146" t="s">
        <v>158</v>
      </c>
      <c r="F8" s="146"/>
      <c r="G8" s="146"/>
      <c r="H8" s="146"/>
      <c r="I8" s="146"/>
      <c r="J8" s="146"/>
      <c r="K8" s="13" t="s">
        <v>128</v>
      </c>
      <c r="L8" s="13" t="s">
        <v>0</v>
      </c>
      <c r="M8" s="146" t="s">
        <v>328</v>
      </c>
      <c r="N8" s="146"/>
      <c r="O8" s="146"/>
      <c r="P8" s="146"/>
      <c r="Q8" s="151"/>
      <c r="R8" s="165" t="s">
        <v>16</v>
      </c>
      <c r="S8" s="153"/>
      <c r="T8" s="146"/>
      <c r="U8" s="146"/>
      <c r="V8" s="146"/>
      <c r="W8" s="146" t="s">
        <v>15</v>
      </c>
      <c r="X8" s="146"/>
      <c r="Y8" s="146"/>
      <c r="Z8" s="146"/>
      <c r="AA8" s="151" t="s">
        <v>329</v>
      </c>
      <c r="AB8" s="152"/>
      <c r="AC8" s="152"/>
      <c r="AD8" s="152"/>
      <c r="AE8" s="152"/>
      <c r="AF8" s="153"/>
      <c r="AG8" s="145" t="s">
        <v>146</v>
      </c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58" t="s">
        <v>165</v>
      </c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60"/>
      <c r="BE8" s="149" t="s">
        <v>176</v>
      </c>
      <c r="BF8" s="149"/>
      <c r="BG8" s="149"/>
      <c r="BH8" s="150"/>
      <c r="BI8" s="165" t="s">
        <v>180</v>
      </c>
      <c r="BJ8" s="146"/>
      <c r="BK8" s="146" t="s">
        <v>27</v>
      </c>
      <c r="BL8" s="146"/>
      <c r="BM8" s="146"/>
      <c r="BN8" s="146"/>
      <c r="BO8" s="146"/>
      <c r="BP8" s="146" t="s">
        <v>28</v>
      </c>
      <c r="BQ8" s="146"/>
      <c r="BR8" s="146"/>
      <c r="BS8" s="146"/>
      <c r="BT8" s="146"/>
      <c r="BU8" s="146" t="s">
        <v>29</v>
      </c>
      <c r="BV8" s="146"/>
      <c r="BW8" s="146"/>
      <c r="BX8" s="146"/>
      <c r="BY8" s="146"/>
      <c r="BZ8" s="146" t="s">
        <v>31</v>
      </c>
      <c r="CA8" s="146"/>
      <c r="CB8" s="146"/>
      <c r="CC8" s="146"/>
      <c r="CD8" s="151"/>
      <c r="CE8" s="57"/>
    </row>
    <row r="9" spans="1:83" s="4" customFormat="1" ht="55.5" customHeight="1" x14ac:dyDescent="0.35">
      <c r="A9" s="164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61" t="s">
        <v>3</v>
      </c>
      <c r="AH9" s="154" t="s">
        <v>4</v>
      </c>
      <c r="AI9" s="154" t="s">
        <v>5</v>
      </c>
      <c r="AJ9" s="154" t="s">
        <v>6</v>
      </c>
      <c r="AK9" s="154" t="s">
        <v>7</v>
      </c>
      <c r="AL9" s="154" t="s">
        <v>8</v>
      </c>
      <c r="AM9" s="154" t="s">
        <v>9</v>
      </c>
      <c r="AN9" s="154" t="s">
        <v>10</v>
      </c>
      <c r="AO9" s="154" t="s">
        <v>11</v>
      </c>
      <c r="AP9" s="154" t="s">
        <v>12</v>
      </c>
      <c r="AQ9" s="154" t="s">
        <v>13</v>
      </c>
      <c r="AR9" s="156" t="s">
        <v>14</v>
      </c>
      <c r="AS9" s="161" t="s">
        <v>3</v>
      </c>
      <c r="AT9" s="154" t="s">
        <v>4</v>
      </c>
      <c r="AU9" s="154" t="s">
        <v>5</v>
      </c>
      <c r="AV9" s="154" t="s">
        <v>6</v>
      </c>
      <c r="AW9" s="154" t="s">
        <v>7</v>
      </c>
      <c r="AX9" s="154" t="s">
        <v>8</v>
      </c>
      <c r="AY9" s="154" t="s">
        <v>9</v>
      </c>
      <c r="AZ9" s="154" t="s">
        <v>10</v>
      </c>
      <c r="BA9" s="154" t="s">
        <v>11</v>
      </c>
      <c r="BB9" s="154" t="s">
        <v>12</v>
      </c>
      <c r="BC9" s="154" t="s">
        <v>13</v>
      </c>
      <c r="BD9" s="156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95" t="s">
        <v>150</v>
      </c>
      <c r="BJ9" s="148" t="s">
        <v>151</v>
      </c>
      <c r="BK9" s="74" t="s">
        <v>178</v>
      </c>
      <c r="BL9" s="72" t="s">
        <v>184</v>
      </c>
      <c r="BM9" s="72" t="s">
        <v>185</v>
      </c>
      <c r="BN9" s="147" t="s">
        <v>30</v>
      </c>
      <c r="BO9" s="148" t="s">
        <v>132</v>
      </c>
      <c r="BP9" s="74" t="s">
        <v>178</v>
      </c>
      <c r="BQ9" s="72" t="s">
        <v>184</v>
      </c>
      <c r="BR9" s="72" t="s">
        <v>185</v>
      </c>
      <c r="BS9" s="147" t="s">
        <v>30</v>
      </c>
      <c r="BT9" s="148" t="s">
        <v>132</v>
      </c>
      <c r="BU9" s="74" t="s">
        <v>178</v>
      </c>
      <c r="BV9" s="72" t="s">
        <v>184</v>
      </c>
      <c r="BW9" s="72" t="s">
        <v>185</v>
      </c>
      <c r="BX9" s="147" t="s">
        <v>30</v>
      </c>
      <c r="BY9" s="148" t="s">
        <v>132</v>
      </c>
      <c r="BZ9" s="74" t="s">
        <v>178</v>
      </c>
      <c r="CA9" s="72" t="s">
        <v>184</v>
      </c>
      <c r="CB9" s="72" t="s">
        <v>185</v>
      </c>
      <c r="CC9" s="147" t="s">
        <v>30</v>
      </c>
      <c r="CD9" s="198" t="s">
        <v>132</v>
      </c>
      <c r="CE9" s="58"/>
    </row>
    <row r="10" spans="1:83" s="5" customFormat="1" ht="90.5" customHeight="1" x14ac:dyDescent="0.35">
      <c r="A10" s="164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62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7"/>
      <c r="AS10" s="162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7"/>
      <c r="BE10" s="50" t="s">
        <v>35</v>
      </c>
      <c r="BF10" s="51" t="s">
        <v>36</v>
      </c>
      <c r="BG10" s="51" t="s">
        <v>38</v>
      </c>
      <c r="BH10" s="55" t="s">
        <v>147</v>
      </c>
      <c r="BI10" s="195"/>
      <c r="BJ10" s="148"/>
      <c r="BK10" s="71" t="s">
        <v>183</v>
      </c>
      <c r="BL10" s="73" t="s">
        <v>186</v>
      </c>
      <c r="BM10" s="73" t="s">
        <v>187</v>
      </c>
      <c r="BN10" s="147"/>
      <c r="BO10" s="148"/>
      <c r="BP10" s="71" t="s">
        <v>183</v>
      </c>
      <c r="BQ10" s="73" t="s">
        <v>186</v>
      </c>
      <c r="BR10" s="73" t="s">
        <v>187</v>
      </c>
      <c r="BS10" s="147"/>
      <c r="BT10" s="148"/>
      <c r="BU10" s="71" t="s">
        <v>183</v>
      </c>
      <c r="BV10" s="73" t="s">
        <v>186</v>
      </c>
      <c r="BW10" s="73" t="s">
        <v>187</v>
      </c>
      <c r="BX10" s="147"/>
      <c r="BY10" s="148"/>
      <c r="BZ10" s="71" t="s">
        <v>183</v>
      </c>
      <c r="CA10" s="73" t="s">
        <v>186</v>
      </c>
      <c r="CB10" s="73" t="s">
        <v>187</v>
      </c>
      <c r="CC10" s="147"/>
      <c r="CD10" s="19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HYPERLINK("https://sitonline.vs.ch/environnement/eaux_superficielles/fr/#/?locale=fr&amp;prelevement=SEN-1067&amp;scale=4500","SEN-1067")</f>
        <v>SEN-1067</v>
      </c>
      <c r="C12" s="114"/>
      <c r="D12" s="114"/>
      <c r="E12" s="115">
        <v>2558360</v>
      </c>
      <c r="F12" s="115"/>
      <c r="G12" s="115">
        <v>1117015</v>
      </c>
      <c r="H12" s="115"/>
      <c r="I12" s="115">
        <v>860</v>
      </c>
      <c r="J12" s="116"/>
      <c r="K12" s="117" t="s">
        <v>354</v>
      </c>
      <c r="L12" s="118"/>
      <c r="M12" s="118" t="s">
        <v>199</v>
      </c>
      <c r="N12" s="10"/>
      <c r="O12" s="10"/>
      <c r="P12" s="114"/>
      <c r="Q12" s="114" t="s">
        <v>355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HYPERLINK("https://sitonline.vs.ch/environnement/eaux_superficielles/fr/#/?locale=fr&amp;prelevement=SEN-1069&amp;scale=4500","SEN-1069")</f>
        <v>SEN-1069</v>
      </c>
      <c r="C13" s="114"/>
      <c r="D13" s="114"/>
      <c r="E13" s="115">
        <v>2557940</v>
      </c>
      <c r="F13" s="115"/>
      <c r="G13" s="115">
        <v>1115300</v>
      </c>
      <c r="H13" s="115"/>
      <c r="I13" s="115">
        <v>998</v>
      </c>
      <c r="J13" s="116"/>
      <c r="K13" s="117" t="s">
        <v>354</v>
      </c>
      <c r="L13" s="118"/>
      <c r="M13" s="118" t="s">
        <v>199</v>
      </c>
      <c r="N13" s="10"/>
      <c r="O13" s="10"/>
      <c r="P13" s="114"/>
      <c r="Q13" s="114" t="s">
        <v>355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HYPERLINK("https://sitonline.vs.ch/environnement/eaux_superficielles/fr/#/?locale=fr&amp;prelevement=SEN-1070&amp;scale=4500","SEN-1070")</f>
        <v>SEN-1070</v>
      </c>
      <c r="C14" s="114"/>
      <c r="D14" s="114"/>
      <c r="E14" s="115">
        <v>2558780</v>
      </c>
      <c r="F14" s="115"/>
      <c r="G14" s="115">
        <v>1115905</v>
      </c>
      <c r="H14" s="115"/>
      <c r="I14" s="115">
        <v>1201</v>
      </c>
      <c r="J14" s="116"/>
      <c r="K14" s="117" t="s">
        <v>354</v>
      </c>
      <c r="L14" s="118"/>
      <c r="M14" s="118" t="s">
        <v>199</v>
      </c>
      <c r="N14" s="10"/>
      <c r="O14" s="10"/>
      <c r="P14" s="114"/>
      <c r="Q14" s="114" t="s">
        <v>355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HYPERLINK("https://sitonline.vs.ch/environnement/eaux_superficielles/fr/#/?locale=fr&amp;prelevement=SEN-1073&amp;scale=4500","SEN-1073")</f>
        <v>SEN-1073</v>
      </c>
      <c r="C15" s="114"/>
      <c r="D15" s="114"/>
      <c r="E15" s="115">
        <v>2556305</v>
      </c>
      <c r="F15" s="115"/>
      <c r="G15" s="115">
        <v>1116295</v>
      </c>
      <c r="H15" s="115"/>
      <c r="I15" s="115">
        <v>1357</v>
      </c>
      <c r="J15" s="116"/>
      <c r="K15" s="117" t="s">
        <v>356</v>
      </c>
      <c r="L15" s="118"/>
      <c r="M15" s="118" t="s">
        <v>199</v>
      </c>
      <c r="N15" s="10"/>
      <c r="O15" s="10"/>
      <c r="P15" s="114"/>
      <c r="Q15" s="114" t="s">
        <v>355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HYPERLINK("https://sitonline.vs.ch/environnement/eaux_superficielles/fr/#/?locale=fr&amp;prelevement=SEN-1076&amp;scale=4500","SEN-1076")</f>
        <v>SEN-1076</v>
      </c>
      <c r="C16" s="114"/>
      <c r="D16" s="114"/>
      <c r="E16" s="115">
        <v>2554945</v>
      </c>
      <c r="F16" s="115"/>
      <c r="G16" s="115">
        <v>1117630</v>
      </c>
      <c r="H16" s="115"/>
      <c r="I16" s="115">
        <v>1700</v>
      </c>
      <c r="J16" s="116"/>
      <c r="K16" s="117" t="s">
        <v>357</v>
      </c>
      <c r="L16" s="118"/>
      <c r="M16" s="118" t="s">
        <v>199</v>
      </c>
      <c r="N16" s="10"/>
      <c r="O16" s="10"/>
      <c r="P16" s="114"/>
      <c r="Q16" s="114" t="s">
        <v>355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HYPERLINK("https://sitonline.vs.ch/environnement/eaux_superficielles/fr/#/?locale=fr&amp;prelevement=SEN-1077&amp;scale=4500","SEN-1077")</f>
        <v>SEN-1077</v>
      </c>
      <c r="C17" s="114"/>
      <c r="D17" s="114"/>
      <c r="E17" s="115">
        <v>2554960</v>
      </c>
      <c r="F17" s="115"/>
      <c r="G17" s="115">
        <v>1117615</v>
      </c>
      <c r="H17" s="115"/>
      <c r="I17" s="115">
        <v>1701</v>
      </c>
      <c r="J17" s="116"/>
      <c r="K17" s="117" t="s">
        <v>357</v>
      </c>
      <c r="L17" s="118"/>
      <c r="M17" s="118" t="s">
        <v>199</v>
      </c>
      <c r="N17" s="10"/>
      <c r="O17" s="10"/>
      <c r="P17" s="114"/>
      <c r="Q17" s="114" t="s">
        <v>355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HYPERLINK("https://sitonline.vs.ch/environnement/eaux_superficielles/fr/#/?locale=fr&amp;prelevement=SEN-1078&amp;scale=4500","SEN-1078")</f>
        <v>SEN-1078</v>
      </c>
      <c r="C18" s="114"/>
      <c r="D18" s="114"/>
      <c r="E18" s="115">
        <v>2554910</v>
      </c>
      <c r="F18" s="115"/>
      <c r="G18" s="115">
        <v>1117692</v>
      </c>
      <c r="H18" s="115"/>
      <c r="I18" s="115">
        <v>1700</v>
      </c>
      <c r="J18" s="116"/>
      <c r="K18" s="117" t="s">
        <v>357</v>
      </c>
      <c r="L18" s="118"/>
      <c r="M18" s="118" t="s">
        <v>199</v>
      </c>
      <c r="N18" s="10"/>
      <c r="O18" s="10"/>
      <c r="P18" s="114"/>
      <c r="Q18" s="114" t="s">
        <v>355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HYPERLINK("https://sitonline.vs.ch/environnement/eaux_superficielles/fr/#/?locale=fr&amp;prelevement=SEN-1079&amp;scale=4500","SEN-1079")</f>
        <v>SEN-1079</v>
      </c>
      <c r="C19" s="114"/>
      <c r="D19" s="114"/>
      <c r="E19" s="115">
        <v>2555045</v>
      </c>
      <c r="F19" s="115"/>
      <c r="G19" s="115">
        <v>1117615</v>
      </c>
      <c r="H19" s="115"/>
      <c r="I19" s="115">
        <v>1696</v>
      </c>
      <c r="J19" s="116"/>
      <c r="K19" s="117" t="s">
        <v>357</v>
      </c>
      <c r="L19" s="118"/>
      <c r="M19" s="118" t="s">
        <v>199</v>
      </c>
      <c r="N19" s="10"/>
      <c r="O19" s="10"/>
      <c r="P19" s="114"/>
      <c r="Q19" s="114" t="s">
        <v>355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HYPERLINK("https://sitonline.vs.ch/environnement/eaux_superficielles/fr/#/?locale=fr&amp;prelevement=SEN-1080&amp;scale=4500","SEN-1080")</f>
        <v>SEN-1080</v>
      </c>
      <c r="C20" s="114"/>
      <c r="D20" s="114"/>
      <c r="E20" s="115">
        <v>2554958</v>
      </c>
      <c r="F20" s="115"/>
      <c r="G20" s="115">
        <v>1117625</v>
      </c>
      <c r="H20" s="115"/>
      <c r="I20" s="115">
        <v>1699</v>
      </c>
      <c r="J20" s="116"/>
      <c r="K20" s="117" t="s">
        <v>357</v>
      </c>
      <c r="L20" s="118"/>
      <c r="M20" s="118" t="s">
        <v>199</v>
      </c>
      <c r="N20" s="10"/>
      <c r="O20" s="10"/>
      <c r="P20" s="114"/>
      <c r="Q20" s="114" t="s">
        <v>355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HYPERLINK("https://sitonline.vs.ch/environnement/eaux_superficielles/fr/#/?locale=fr&amp;prelevement=SEN-1081&amp;scale=4500","SEN-1081")</f>
        <v>SEN-1081</v>
      </c>
      <c r="C21" s="114"/>
      <c r="D21" s="114"/>
      <c r="E21" s="115">
        <v>2554970</v>
      </c>
      <c r="F21" s="115"/>
      <c r="G21" s="115">
        <v>1116750</v>
      </c>
      <c r="H21" s="115"/>
      <c r="I21" s="115">
        <v>1722</v>
      </c>
      <c r="J21" s="116"/>
      <c r="K21" s="117" t="s">
        <v>357</v>
      </c>
      <c r="L21" s="118"/>
      <c r="M21" s="118" t="s">
        <v>199</v>
      </c>
      <c r="N21" s="10"/>
      <c r="O21" s="10"/>
      <c r="P21" s="114"/>
      <c r="Q21" s="114" t="s">
        <v>355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HYPERLINK("https://sitonline.vs.ch/environnement/eaux_superficielles/fr/#/?locale=fr&amp;prelevement=SEN-1082&amp;scale=4500","SEN-1082")</f>
        <v>SEN-1082</v>
      </c>
      <c r="C22" s="114"/>
      <c r="D22" s="114"/>
      <c r="E22" s="115">
        <v>2555160</v>
      </c>
      <c r="F22" s="115"/>
      <c r="G22" s="115">
        <v>1116830</v>
      </c>
      <c r="H22" s="115"/>
      <c r="I22" s="115">
        <v>1676</v>
      </c>
      <c r="J22" s="116"/>
      <c r="K22" s="117" t="s">
        <v>357</v>
      </c>
      <c r="L22" s="118"/>
      <c r="M22" s="118" t="s">
        <v>199</v>
      </c>
      <c r="N22" s="10"/>
      <c r="O22" s="10"/>
      <c r="P22" s="114"/>
      <c r="Q22" s="114" t="s">
        <v>355</v>
      </c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HYPERLINK("https://sitonline.vs.ch/environnement/eaux_superficielles/fr/#/?locale=fr&amp;prelevement=SEN-1083&amp;scale=4500","SEN-1083")</f>
        <v>SEN-1083</v>
      </c>
      <c r="C23" s="114"/>
      <c r="D23" s="114"/>
      <c r="E23" s="115">
        <v>2555220</v>
      </c>
      <c r="F23" s="115"/>
      <c r="G23" s="115">
        <v>1116770</v>
      </c>
      <c r="H23" s="115"/>
      <c r="I23" s="115">
        <v>1653</v>
      </c>
      <c r="J23" s="116"/>
      <c r="K23" s="117" t="s">
        <v>357</v>
      </c>
      <c r="L23" s="118"/>
      <c r="M23" s="118" t="s">
        <v>199</v>
      </c>
      <c r="N23" s="10"/>
      <c r="O23" s="10"/>
      <c r="P23" s="114"/>
      <c r="Q23" s="114" t="s">
        <v>355</v>
      </c>
      <c r="R23" s="119"/>
      <c r="S23" s="119"/>
      <c r="T23" s="120"/>
      <c r="U23" s="121"/>
      <c r="V23" s="119"/>
      <c r="W23" s="119"/>
      <c r="X23" s="120"/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HYPERLINK("https://sitonline.vs.ch/environnement/eaux_superficielles/fr/#/?locale=fr&amp;prelevement=SEN-1084&amp;scale=4500","SEN-1084")</f>
        <v>SEN-1084</v>
      </c>
      <c r="C24" s="114"/>
      <c r="D24" s="114"/>
      <c r="E24" s="115">
        <v>2554947</v>
      </c>
      <c r="F24" s="115"/>
      <c r="G24" s="115">
        <v>1116742</v>
      </c>
      <c r="H24" s="115"/>
      <c r="I24" s="115">
        <v>1726</v>
      </c>
      <c r="J24" s="116"/>
      <c r="K24" s="117" t="s">
        <v>357</v>
      </c>
      <c r="L24" s="118"/>
      <c r="M24" s="118" t="s">
        <v>199</v>
      </c>
      <c r="N24" s="10"/>
      <c r="O24" s="10"/>
      <c r="P24" s="114"/>
      <c r="Q24" s="114" t="s">
        <v>355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HYPERLINK("https://sitonline.vs.ch/environnement/eaux_superficielles/fr/#/?locale=fr&amp;prelevement=SEN-1085&amp;scale=4500","SEN-1085")</f>
        <v>SEN-1085</v>
      </c>
      <c r="C25" s="114"/>
      <c r="D25" s="114"/>
      <c r="E25" s="115">
        <v>2554957</v>
      </c>
      <c r="F25" s="115"/>
      <c r="G25" s="115">
        <v>1116755</v>
      </c>
      <c r="H25" s="115"/>
      <c r="I25" s="115">
        <v>1728</v>
      </c>
      <c r="J25" s="116"/>
      <c r="K25" s="117" t="s">
        <v>357</v>
      </c>
      <c r="L25" s="118"/>
      <c r="M25" s="118" t="s">
        <v>199</v>
      </c>
      <c r="N25" s="10"/>
      <c r="O25" s="10"/>
      <c r="P25" s="114"/>
      <c r="Q25" s="114" t="s">
        <v>355</v>
      </c>
      <c r="R25" s="119"/>
      <c r="S25" s="119"/>
      <c r="T25" s="120"/>
      <c r="U25" s="121"/>
      <c r="V25" s="119"/>
      <c r="W25" s="119"/>
      <c r="X25" s="120"/>
      <c r="Y25" s="121"/>
      <c r="Z25" s="11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HYPERLINK("https://sitonline.vs.ch/environnement/eaux_superficielles/fr/#/?locale=fr&amp;prelevement=SEN-1086&amp;scale=4500","SEN-1086")</f>
        <v>SEN-1086</v>
      </c>
      <c r="C26" s="114"/>
      <c r="D26" s="114"/>
      <c r="E26" s="115">
        <v>2555040</v>
      </c>
      <c r="F26" s="115"/>
      <c r="G26" s="115">
        <v>1116820</v>
      </c>
      <c r="H26" s="115"/>
      <c r="I26" s="115">
        <v>1715</v>
      </c>
      <c r="J26" s="116"/>
      <c r="K26" s="117" t="s">
        <v>357</v>
      </c>
      <c r="L26" s="118"/>
      <c r="M26" s="118" t="s">
        <v>199</v>
      </c>
      <c r="N26" s="10"/>
      <c r="O26" s="10"/>
      <c r="P26" s="114"/>
      <c r="Q26" s="114" t="s">
        <v>355</v>
      </c>
      <c r="R26" s="119"/>
      <c r="S26" s="119"/>
      <c r="T26" s="120"/>
      <c r="U26" s="121"/>
      <c r="V26" s="119"/>
      <c r="W26" s="119"/>
      <c r="X26" s="120"/>
      <c r="Y26" s="121"/>
      <c r="Z26" s="11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HYPERLINK("https://sitonline.vs.ch/environnement/eaux_superficielles/fr/#/?locale=fr&amp;prelevement=SEN-1088&amp;scale=4500","SEN-1088")</f>
        <v>SEN-1088</v>
      </c>
      <c r="C27" s="114"/>
      <c r="D27" s="114"/>
      <c r="E27" s="115">
        <v>2554340</v>
      </c>
      <c r="F27" s="115"/>
      <c r="G27" s="115">
        <v>1116540</v>
      </c>
      <c r="H27" s="115"/>
      <c r="I27" s="115">
        <v>1880</v>
      </c>
      <c r="J27" s="116"/>
      <c r="K27" s="117" t="s">
        <v>357</v>
      </c>
      <c r="L27" s="118"/>
      <c r="M27" s="118" t="s">
        <v>199</v>
      </c>
      <c r="N27" s="10"/>
      <c r="O27" s="10"/>
      <c r="P27" s="114"/>
      <c r="Q27" s="114" t="s">
        <v>355</v>
      </c>
      <c r="R27" s="119"/>
      <c r="S27" s="119"/>
      <c r="T27" s="120"/>
      <c r="U27" s="121"/>
      <c r="V27" s="119"/>
      <c r="W27" s="119"/>
      <c r="X27" s="120"/>
      <c r="Y27" s="121"/>
      <c r="Z27" s="11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HYPERLINK("https://sitonline.vs.ch/environnement/eaux_superficielles/fr/#/?locale=fr&amp;prelevement=SEN-1089&amp;scale=4500","SEN-1089")</f>
        <v>SEN-1089</v>
      </c>
      <c r="C28" s="114"/>
      <c r="D28" s="114"/>
      <c r="E28" s="115">
        <v>2554580</v>
      </c>
      <c r="F28" s="115"/>
      <c r="G28" s="115">
        <v>1116230</v>
      </c>
      <c r="H28" s="115"/>
      <c r="I28" s="115">
        <v>1816</v>
      </c>
      <c r="J28" s="116"/>
      <c r="K28" s="117" t="s">
        <v>357</v>
      </c>
      <c r="L28" s="118"/>
      <c r="M28" s="118" t="s">
        <v>199</v>
      </c>
      <c r="N28" s="10"/>
      <c r="O28" s="10"/>
      <c r="P28" s="114"/>
      <c r="Q28" s="114" t="s">
        <v>355</v>
      </c>
      <c r="R28" s="119"/>
      <c r="S28" s="119"/>
      <c r="T28" s="120"/>
      <c r="U28" s="121"/>
      <c r="V28" s="119"/>
      <c r="W28" s="119"/>
      <c r="X28" s="120"/>
      <c r="Y28" s="121"/>
      <c r="Z28" s="11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HYPERLINK("https://sitonline.vs.ch/environnement/eaux_superficielles/fr/#/?locale=fr&amp;prelevement=SEN-1090&amp;scale=4500","SEN-1090")</f>
        <v>SEN-1090</v>
      </c>
      <c r="C29" s="114"/>
      <c r="D29" s="114"/>
      <c r="E29" s="115">
        <v>2554365</v>
      </c>
      <c r="F29" s="115"/>
      <c r="G29" s="115">
        <v>1116525</v>
      </c>
      <c r="H29" s="115"/>
      <c r="I29" s="115">
        <v>1874</v>
      </c>
      <c r="J29" s="116"/>
      <c r="K29" s="117" t="s">
        <v>357</v>
      </c>
      <c r="L29" s="118"/>
      <c r="M29" s="118" t="s">
        <v>199</v>
      </c>
      <c r="N29" s="10"/>
      <c r="O29" s="10"/>
      <c r="P29" s="114"/>
      <c r="Q29" s="114" t="s">
        <v>355</v>
      </c>
      <c r="R29" s="119"/>
      <c r="S29" s="119"/>
      <c r="T29" s="120"/>
      <c r="U29" s="121"/>
      <c r="V29" s="119"/>
      <c r="W29" s="119"/>
      <c r="X29" s="120"/>
      <c r="Y29" s="121"/>
      <c r="Z29" s="11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HYPERLINK("https://sitonline.vs.ch/environnement/eaux_superficielles/fr/#/?locale=fr&amp;prelevement=SEN-1093&amp;scale=4500","SEN-1093")</f>
        <v>SEN-1093</v>
      </c>
      <c r="C30" s="114"/>
      <c r="D30" s="114"/>
      <c r="E30" s="115">
        <v>2554145</v>
      </c>
      <c r="F30" s="115"/>
      <c r="G30" s="115">
        <v>1115720</v>
      </c>
      <c r="H30" s="115"/>
      <c r="I30" s="115">
        <v>1799</v>
      </c>
      <c r="J30" s="116"/>
      <c r="K30" s="117" t="s">
        <v>358</v>
      </c>
      <c r="L30" s="118"/>
      <c r="M30" s="118" t="s">
        <v>199</v>
      </c>
      <c r="N30" s="10"/>
      <c r="O30" s="10"/>
      <c r="P30" s="114"/>
      <c r="Q30" s="114" t="s">
        <v>355</v>
      </c>
      <c r="R30" s="119"/>
      <c r="S30" s="119"/>
      <c r="T30" s="120"/>
      <c r="U30" s="121"/>
      <c r="V30" s="119"/>
      <c r="W30" s="119"/>
      <c r="X30" s="120"/>
      <c r="Y30" s="121"/>
      <c r="Z30" s="11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HYPERLINK("https://sitonline.vs.ch/environnement/eaux_superficielles/fr/#/?locale=fr&amp;prelevement=SEN-1097&amp;scale=4500","SEN-1097")</f>
        <v>SEN-1097</v>
      </c>
      <c r="C31" s="114"/>
      <c r="D31" s="114"/>
      <c r="E31" s="115">
        <v>2553380</v>
      </c>
      <c r="F31" s="115"/>
      <c r="G31" s="115">
        <v>1115484</v>
      </c>
      <c r="H31" s="115"/>
      <c r="I31" s="115">
        <v>1804</v>
      </c>
      <c r="J31" s="116"/>
      <c r="K31" s="117" t="s">
        <v>358</v>
      </c>
      <c r="L31" s="118"/>
      <c r="M31" s="118" t="s">
        <v>199</v>
      </c>
      <c r="N31" s="10"/>
      <c r="O31" s="10"/>
      <c r="P31" s="114"/>
      <c r="Q31" s="114" t="s">
        <v>355</v>
      </c>
      <c r="R31" s="119"/>
      <c r="S31" s="119"/>
      <c r="T31" s="120"/>
      <c r="U31" s="121"/>
      <c r="V31" s="119"/>
      <c r="W31" s="119"/>
      <c r="X31" s="120"/>
      <c r="Y31" s="121"/>
      <c r="Z31" s="11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HYPERLINK("https://sitonline.vs.ch/environnement/eaux_superficielles/fr/#/?locale=fr&amp;prelevement=SEN-1098&amp;scale=4500","SEN-1098")</f>
        <v>SEN-1098</v>
      </c>
      <c r="C32" s="114"/>
      <c r="D32" s="114"/>
      <c r="E32" s="115">
        <v>2553615</v>
      </c>
      <c r="F32" s="115"/>
      <c r="G32" s="115">
        <v>1115700</v>
      </c>
      <c r="H32" s="115"/>
      <c r="I32" s="115">
        <v>1824</v>
      </c>
      <c r="J32" s="116"/>
      <c r="K32" s="117" t="s">
        <v>358</v>
      </c>
      <c r="L32" s="118"/>
      <c r="M32" s="118" t="s">
        <v>199</v>
      </c>
      <c r="N32" s="10"/>
      <c r="O32" s="10"/>
      <c r="P32" s="114"/>
      <c r="Q32" s="114" t="s">
        <v>355</v>
      </c>
      <c r="R32" s="119"/>
      <c r="S32" s="119"/>
      <c r="T32" s="120"/>
      <c r="U32" s="121"/>
      <c r="V32" s="119"/>
      <c r="W32" s="119"/>
      <c r="X32" s="120"/>
      <c r="Y32" s="121"/>
      <c r="Z32" s="11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HYPERLINK("https://sitonline.vs.ch/environnement/eaux_superficielles/fr/#/?locale=fr&amp;prelevement=SEN-1099&amp;scale=4500","SEN-1099")</f>
        <v>SEN-1099</v>
      </c>
      <c r="C33" s="114"/>
      <c r="D33" s="114"/>
      <c r="E33" s="115">
        <v>2553370</v>
      </c>
      <c r="F33" s="115"/>
      <c r="G33" s="115">
        <v>1115495</v>
      </c>
      <c r="H33" s="115"/>
      <c r="I33" s="115">
        <v>1809</v>
      </c>
      <c r="J33" s="116"/>
      <c r="K33" s="117" t="s">
        <v>358</v>
      </c>
      <c r="L33" s="118"/>
      <c r="M33" s="118" t="s">
        <v>199</v>
      </c>
      <c r="N33" s="10"/>
      <c r="O33" s="10"/>
      <c r="P33" s="114"/>
      <c r="Q33" s="114" t="s">
        <v>355</v>
      </c>
      <c r="R33" s="119"/>
      <c r="S33" s="119"/>
      <c r="T33" s="120"/>
      <c r="U33" s="121"/>
      <c r="V33" s="119"/>
      <c r="W33" s="119"/>
      <c r="X33" s="120"/>
      <c r="Y33" s="121"/>
      <c r="Z33" s="11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HYPERLINK("https://sitonline.vs.ch/environnement/eaux_superficielles/fr/#/?locale=fr&amp;prelevement=SEN-1501&amp;scale=4500","SEN-1501")</f>
        <v>SEN-1501</v>
      </c>
      <c r="C34" s="114"/>
      <c r="D34" s="114" t="s">
        <v>359</v>
      </c>
      <c r="E34" s="115">
        <v>2558405</v>
      </c>
      <c r="F34" s="115"/>
      <c r="G34" s="115">
        <v>1114624</v>
      </c>
      <c r="H34" s="115"/>
      <c r="I34" s="115">
        <v>1204</v>
      </c>
      <c r="J34" s="116"/>
      <c r="K34" s="117" t="s">
        <v>360</v>
      </c>
      <c r="L34" s="118"/>
      <c r="M34" s="118" t="s">
        <v>204</v>
      </c>
      <c r="N34" s="10"/>
      <c r="O34" s="10"/>
      <c r="P34" s="114"/>
      <c r="Q34" s="114" t="s">
        <v>361</v>
      </c>
      <c r="R34" s="119"/>
      <c r="S34" s="119"/>
      <c r="T34" s="120"/>
      <c r="U34" s="121"/>
      <c r="V34" s="119"/>
      <c r="W34" s="119" t="s">
        <v>104</v>
      </c>
      <c r="X34" s="120">
        <v>36908</v>
      </c>
      <c r="Y34" s="121">
        <v>30</v>
      </c>
      <c r="Z34" s="127" t="s">
        <v>368</v>
      </c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113">
        <v>24</v>
      </c>
      <c r="B35" s="126" t="str">
        <f>HYPERLINK("https://sitonline.vs.ch/environnement/eaux_superficielles/fr/#/?locale=fr&amp;prelevement=SEN-915&amp;scale=4500","SEN-915")</f>
        <v>SEN-915</v>
      </c>
      <c r="C35" s="114"/>
      <c r="D35" s="114"/>
      <c r="E35" s="115">
        <v>2556250</v>
      </c>
      <c r="F35" s="115"/>
      <c r="G35" s="115">
        <v>1116720</v>
      </c>
      <c r="H35" s="115"/>
      <c r="I35" s="115">
        <v>1390</v>
      </c>
      <c r="J35" s="116"/>
      <c r="K35" s="117" t="s">
        <v>356</v>
      </c>
      <c r="L35" s="118"/>
      <c r="M35" s="118" t="s">
        <v>199</v>
      </c>
      <c r="N35" s="10"/>
      <c r="O35" s="10"/>
      <c r="P35" s="114"/>
      <c r="Q35" s="114" t="s">
        <v>355</v>
      </c>
      <c r="R35" s="119"/>
      <c r="S35" s="119"/>
      <c r="T35" s="120"/>
      <c r="U35" s="121"/>
      <c r="V35" s="119"/>
      <c r="W35" s="119"/>
      <c r="X35" s="120"/>
      <c r="Y35" s="121"/>
      <c r="Z35" s="127"/>
      <c r="AA35" s="122"/>
      <c r="AB35" s="114"/>
      <c r="AC35" s="114"/>
      <c r="AD35" s="114"/>
      <c r="AE35" s="114"/>
      <c r="AF35" s="114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4"/>
      <c r="BF35" s="124"/>
      <c r="BG35" s="123"/>
      <c r="BH35" s="123"/>
      <c r="BI35" s="116"/>
      <c r="BJ35" s="118"/>
      <c r="BK35" s="118"/>
      <c r="BL35" s="118"/>
      <c r="BM35" s="118"/>
      <c r="BN35" s="125"/>
      <c r="BO35" s="118"/>
      <c r="BP35" s="118"/>
      <c r="BQ35" s="118"/>
      <c r="BR35" s="118"/>
      <c r="BS35" s="125"/>
      <c r="BT35" s="118"/>
      <c r="BU35" s="118"/>
      <c r="BV35" s="118"/>
      <c r="BW35" s="118"/>
      <c r="BX35" s="125"/>
      <c r="BY35" s="118"/>
      <c r="BZ35" s="118"/>
      <c r="CA35" s="118"/>
      <c r="CB35" s="118"/>
      <c r="CC35" s="125"/>
      <c r="CD35" s="118"/>
      <c r="CE35" s="114"/>
    </row>
    <row r="36" spans="1:83" s="6" customFormat="1" ht="15.5" x14ac:dyDescent="0.35">
      <c r="A36" s="113">
        <v>25</v>
      </c>
      <c r="B36" s="126" t="str">
        <f>HYPERLINK("https://sitonline.vs.ch/environnement/eaux_superficielles/fr/#/?locale=fr&amp;prelevement=SEN-916&amp;scale=4500","SEN-916")</f>
        <v>SEN-916</v>
      </c>
      <c r="C36" s="114"/>
      <c r="D36" s="114"/>
      <c r="E36" s="115">
        <v>2555950</v>
      </c>
      <c r="F36" s="115"/>
      <c r="G36" s="115">
        <v>1115445</v>
      </c>
      <c r="H36" s="115"/>
      <c r="I36" s="115">
        <v>1379</v>
      </c>
      <c r="J36" s="116"/>
      <c r="K36" s="117" t="s">
        <v>358</v>
      </c>
      <c r="L36" s="118"/>
      <c r="M36" s="118" t="s">
        <v>199</v>
      </c>
      <c r="N36" s="10"/>
      <c r="O36" s="10"/>
      <c r="P36" s="114"/>
      <c r="Q36" s="114" t="s">
        <v>355</v>
      </c>
      <c r="R36" s="119"/>
      <c r="S36" s="119"/>
      <c r="T36" s="120"/>
      <c r="U36" s="121"/>
      <c r="V36" s="119"/>
      <c r="W36" s="119"/>
      <c r="X36" s="120"/>
      <c r="Y36" s="121"/>
      <c r="Z36" s="127"/>
      <c r="AA36" s="122"/>
      <c r="AB36" s="114"/>
      <c r="AC36" s="114"/>
      <c r="AD36" s="114"/>
      <c r="AE36" s="114"/>
      <c r="AF36" s="114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4"/>
      <c r="BF36" s="124"/>
      <c r="BG36" s="123"/>
      <c r="BH36" s="123"/>
      <c r="BI36" s="116"/>
      <c r="BJ36" s="118"/>
      <c r="BK36" s="118"/>
      <c r="BL36" s="118"/>
      <c r="BM36" s="118"/>
      <c r="BN36" s="125"/>
      <c r="BO36" s="118"/>
      <c r="BP36" s="118"/>
      <c r="BQ36" s="118"/>
      <c r="BR36" s="118"/>
      <c r="BS36" s="125"/>
      <c r="BT36" s="118"/>
      <c r="BU36" s="118"/>
      <c r="BV36" s="118"/>
      <c r="BW36" s="118"/>
      <c r="BX36" s="125"/>
      <c r="BY36" s="118"/>
      <c r="BZ36" s="118"/>
      <c r="CA36" s="118"/>
      <c r="CB36" s="118"/>
      <c r="CC36" s="125"/>
      <c r="CD36" s="118"/>
      <c r="CE36" s="114"/>
    </row>
    <row r="37" spans="1:83" s="6" customFormat="1" ht="15.5" x14ac:dyDescent="0.35">
      <c r="A37" s="113">
        <v>26</v>
      </c>
      <c r="B37" s="126" t="str">
        <f>HYPERLINK("https://sitonline.vs.ch/environnement/eaux_superficielles/fr/#/?locale=fr&amp;prelevement=SPE-1528&amp;scale=4500","SPE-1528")</f>
        <v>SPE-1528</v>
      </c>
      <c r="C37" s="114"/>
      <c r="D37" s="114" t="s">
        <v>362</v>
      </c>
      <c r="E37" s="115">
        <v>2553350</v>
      </c>
      <c r="F37" s="115"/>
      <c r="G37" s="115">
        <v>1114880</v>
      </c>
      <c r="H37" s="115"/>
      <c r="I37" s="115">
        <v>1620</v>
      </c>
      <c r="J37" s="116"/>
      <c r="K37" s="117" t="s">
        <v>363</v>
      </c>
      <c r="L37" s="118"/>
      <c r="M37" s="118" t="s">
        <v>201</v>
      </c>
      <c r="N37" s="10"/>
      <c r="O37" s="10"/>
      <c r="P37" s="114"/>
      <c r="Q37" s="114" t="s">
        <v>364</v>
      </c>
      <c r="R37" s="119"/>
      <c r="S37" s="119"/>
      <c r="T37" s="120"/>
      <c r="U37" s="121"/>
      <c r="V37" s="119"/>
      <c r="W37" s="119" t="s">
        <v>104</v>
      </c>
      <c r="X37" s="120">
        <v>42745</v>
      </c>
      <c r="Y37" s="121">
        <v>20</v>
      </c>
      <c r="Z37" s="127" t="s">
        <v>368</v>
      </c>
      <c r="AA37" s="122"/>
      <c r="AB37" s="114"/>
      <c r="AC37" s="114"/>
      <c r="AD37" s="114"/>
      <c r="AE37" s="114"/>
      <c r="AF37" s="114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4"/>
      <c r="BF37" s="124"/>
      <c r="BG37" s="123"/>
      <c r="BH37" s="123"/>
      <c r="BI37" s="116"/>
      <c r="BJ37" s="118"/>
      <c r="BK37" s="118"/>
      <c r="BL37" s="118"/>
      <c r="BM37" s="118"/>
      <c r="BN37" s="125"/>
      <c r="BO37" s="118"/>
      <c r="BP37" s="118"/>
      <c r="BQ37" s="118"/>
      <c r="BR37" s="118"/>
      <c r="BS37" s="125"/>
      <c r="BT37" s="118"/>
      <c r="BU37" s="118"/>
      <c r="BV37" s="118"/>
      <c r="BW37" s="118"/>
      <c r="BX37" s="125"/>
      <c r="BY37" s="118"/>
      <c r="BZ37" s="118"/>
      <c r="CA37" s="118"/>
      <c r="CB37" s="118"/>
      <c r="CC37" s="125"/>
      <c r="CD37" s="118"/>
      <c r="CE37" s="114"/>
    </row>
    <row r="38" spans="1:83" s="6" customFormat="1" ht="15.5" x14ac:dyDescent="0.35">
      <c r="A38" s="113">
        <v>27</v>
      </c>
      <c r="B38" s="126" t="str">
        <f>HYPERLINK("https://sitonline.vs.ch/environnement/eaux_superficielles/fr/#/?locale=fr&amp;prelevement=SPE-1527&amp;scale=4500","SPE-1527")</f>
        <v>SPE-1527</v>
      </c>
      <c r="C38" s="114"/>
      <c r="D38" s="114" t="s">
        <v>365</v>
      </c>
      <c r="E38" s="115">
        <v>2553350</v>
      </c>
      <c r="F38" s="115"/>
      <c r="G38" s="115">
        <v>1114880</v>
      </c>
      <c r="H38" s="115"/>
      <c r="I38" s="115">
        <v>1670</v>
      </c>
      <c r="J38" s="116"/>
      <c r="K38" s="117" t="s">
        <v>366</v>
      </c>
      <c r="L38" s="118"/>
      <c r="M38" s="118" t="s">
        <v>201</v>
      </c>
      <c r="N38" s="10"/>
      <c r="O38" s="10"/>
      <c r="P38" s="114"/>
      <c r="Q38" s="114" t="s">
        <v>364</v>
      </c>
      <c r="R38" s="119"/>
      <c r="S38" s="119"/>
      <c r="T38" s="120"/>
      <c r="U38" s="121"/>
      <c r="V38" s="119"/>
      <c r="W38" s="119" t="s">
        <v>104</v>
      </c>
      <c r="X38" s="120">
        <v>42745</v>
      </c>
      <c r="Y38" s="121">
        <v>20</v>
      </c>
      <c r="Z38" s="127" t="s">
        <v>368</v>
      </c>
      <c r="AA38" s="122"/>
      <c r="AB38" s="114"/>
      <c r="AC38" s="114"/>
      <c r="AD38" s="114"/>
      <c r="AE38" s="114"/>
      <c r="AF38" s="114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4"/>
      <c r="BF38" s="124"/>
      <c r="BG38" s="123"/>
      <c r="BH38" s="123"/>
      <c r="BI38" s="116"/>
      <c r="BJ38" s="118"/>
      <c r="BK38" s="118"/>
      <c r="BL38" s="118"/>
      <c r="BM38" s="118"/>
      <c r="BN38" s="125"/>
      <c r="BO38" s="118"/>
      <c r="BP38" s="118"/>
      <c r="BQ38" s="118"/>
      <c r="BR38" s="118"/>
      <c r="BS38" s="125"/>
      <c r="BT38" s="118"/>
      <c r="BU38" s="118"/>
      <c r="BV38" s="118"/>
      <c r="BW38" s="118"/>
      <c r="BX38" s="125"/>
      <c r="BY38" s="118"/>
      <c r="BZ38" s="118"/>
      <c r="CA38" s="118"/>
      <c r="CB38" s="118"/>
      <c r="CC38" s="125"/>
      <c r="CD38" s="118"/>
      <c r="CE38" s="114"/>
    </row>
    <row r="39" spans="1:83" s="6" customFormat="1" ht="15.5" x14ac:dyDescent="0.35">
      <c r="A39" s="128"/>
      <c r="B39" s="142"/>
      <c r="C39" s="129"/>
      <c r="D39" s="129"/>
      <c r="E39" s="130"/>
      <c r="F39" s="131"/>
      <c r="G39" s="131"/>
      <c r="H39" s="131"/>
      <c r="I39" s="131"/>
      <c r="J39" s="132"/>
      <c r="K39" s="133"/>
      <c r="L39" s="134"/>
      <c r="M39" s="134"/>
      <c r="N39"/>
      <c r="O39"/>
      <c r="P39" s="129"/>
      <c r="Q39" s="129"/>
      <c r="R39" s="135"/>
      <c r="S39" s="135"/>
      <c r="T39" s="136"/>
      <c r="U39" s="137"/>
      <c r="V39" s="135"/>
      <c r="W39" s="135"/>
      <c r="X39" s="136"/>
      <c r="Y39" s="137"/>
      <c r="Z39" s="135"/>
      <c r="AA39" s="138"/>
      <c r="AB39" s="129"/>
      <c r="AC39" s="129"/>
      <c r="AD39" s="129"/>
      <c r="AE39" s="129"/>
      <c r="AF39" s="12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40"/>
      <c r="BF39" s="140"/>
      <c r="BG39" s="139"/>
      <c r="BH39" s="139"/>
      <c r="BI39" s="132"/>
      <c r="BJ39" s="134"/>
      <c r="BK39" s="134"/>
      <c r="BL39" s="134"/>
      <c r="BM39" s="134"/>
      <c r="BN39" s="141"/>
      <c r="BO39" s="134"/>
      <c r="BP39" s="134"/>
      <c r="BQ39" s="134"/>
      <c r="BR39" s="134"/>
      <c r="BS39" s="141"/>
      <c r="BT39" s="134"/>
      <c r="BU39" s="134"/>
      <c r="BV39" s="134"/>
      <c r="BW39" s="134"/>
      <c r="BX39" s="141"/>
      <c r="BY39" s="134"/>
      <c r="BZ39" s="134"/>
      <c r="CA39" s="134"/>
      <c r="CB39" s="134"/>
      <c r="CC39" s="141"/>
      <c r="CD39" s="134"/>
      <c r="CE39" s="12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39">
      <formula1>"Permanent,Temporaire"</formula1>
    </dataValidation>
    <dataValidation type="list" allowBlank="1" showInputMessage="1" showErrorMessage="1" sqref="P12:P39">
      <formula1>"Exploité,Non-exploité"</formula1>
    </dataValidation>
    <dataValidation type="list" allowBlank="1" showInputMessage="1" showErrorMessage="1" sqref="R12:R39">
      <formula1>"Autorisation,Concession,Autre"</formula1>
    </dataValidation>
    <dataValidation type="list" allowBlank="1" showInputMessage="1" showErrorMessage="1" sqref="W12:W39">
      <formula1>"Existant,Inexistant"</formula1>
    </dataValidation>
    <dataValidation type="list" allowBlank="1" showInputMessage="1" showErrorMessage="1" sqref="AB12:AB39">
      <formula1>"Dans un cours d'eau,Dans un plan d'eau (lac),Dans des eaux souterraines (source/nappe)"</formula1>
    </dataValidation>
    <dataValidation type="list" allowBlank="1" showInputMessage="1" showErrorMessage="1" sqref="AC12:AC39">
      <formula1>"Avec régulation,Sans régulation,Barrage,Pompage,Autre (à préciser)"</formula1>
    </dataValidation>
    <dataValidation type="list" allowBlank="1" showInputMessage="1" showErrorMessage="1" sqref="BK12:BK39 BP12:BP39 BU12:BU39 BZ12:BZ39">
      <formula1>"Oui,Non"</formula1>
    </dataValidation>
    <dataValidation type="list" allowBlank="1" showInputMessage="1" showErrorMessage="1" sqref="N12:N39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F6" sqref="F6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88" t="s">
        <v>223</v>
      </c>
      <c r="F1" s="189"/>
      <c r="G1" s="189"/>
      <c r="H1" s="189"/>
      <c r="I1" s="190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82"/>
      <c r="G2" s="182"/>
      <c r="H2" s="182"/>
      <c r="I2" s="183"/>
      <c r="J2" s="24"/>
      <c r="K2" s="61" t="s">
        <v>190</v>
      </c>
      <c r="L2" s="191" t="s">
        <v>226</v>
      </c>
      <c r="M2" s="191"/>
      <c r="N2" s="191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84"/>
      <c r="G3" s="184"/>
      <c r="H3" s="184"/>
      <c r="I3" s="185"/>
      <c r="J3" s="22"/>
      <c r="K3" s="68" t="s">
        <v>191</v>
      </c>
      <c r="L3" s="192" t="s">
        <v>189</v>
      </c>
      <c r="M3" s="192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86"/>
      <c r="G4" s="186"/>
      <c r="H4" s="186"/>
      <c r="I4" s="187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93">
        <v>45202</v>
      </c>
      <c r="C5" s="194"/>
      <c r="D5" s="194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211" t="s">
        <v>227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3"/>
      <c r="R7" s="214" t="s">
        <v>308</v>
      </c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5" t="s">
        <v>316</v>
      </c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96" t="s">
        <v>276</v>
      </c>
    </row>
    <row r="8" spans="1:83" s="99" customFormat="1" ht="58" customHeight="1" x14ac:dyDescent="0.45">
      <c r="A8" s="164" t="s">
        <v>34</v>
      </c>
      <c r="B8" s="217" t="s">
        <v>334</v>
      </c>
      <c r="C8" s="217"/>
      <c r="D8" s="217"/>
      <c r="E8" s="145" t="s">
        <v>335</v>
      </c>
      <c r="F8" s="145"/>
      <c r="G8" s="145"/>
      <c r="H8" s="145"/>
      <c r="I8" s="145"/>
      <c r="J8" s="145"/>
      <c r="K8" s="143" t="s">
        <v>302</v>
      </c>
      <c r="L8" s="143" t="s">
        <v>301</v>
      </c>
      <c r="M8" s="145" t="s">
        <v>304</v>
      </c>
      <c r="N8" s="145"/>
      <c r="O8" s="145"/>
      <c r="P8" s="145"/>
      <c r="Q8" s="218"/>
      <c r="R8" s="160" t="s">
        <v>241</v>
      </c>
      <c r="S8" s="160"/>
      <c r="T8" s="145"/>
      <c r="U8" s="145"/>
      <c r="V8" s="145"/>
      <c r="W8" s="145" t="s">
        <v>248</v>
      </c>
      <c r="X8" s="145"/>
      <c r="Y8" s="145"/>
      <c r="Z8" s="145"/>
      <c r="AA8" s="158" t="s">
        <v>311</v>
      </c>
      <c r="AB8" s="159"/>
      <c r="AC8" s="159"/>
      <c r="AD8" s="159"/>
      <c r="AE8" s="159"/>
      <c r="AF8" s="160"/>
      <c r="AG8" s="145" t="s">
        <v>254</v>
      </c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58" t="s">
        <v>266</v>
      </c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60"/>
      <c r="BE8" s="219" t="s">
        <v>267</v>
      </c>
      <c r="BF8" s="219"/>
      <c r="BG8" s="219"/>
      <c r="BH8" s="220"/>
      <c r="BI8" s="221" t="s">
        <v>268</v>
      </c>
      <c r="BJ8" s="145"/>
      <c r="BK8" s="145" t="s">
        <v>274</v>
      </c>
      <c r="BL8" s="145"/>
      <c r="BM8" s="145"/>
      <c r="BN8" s="145"/>
      <c r="BO8" s="145"/>
      <c r="BP8" s="145" t="s">
        <v>320</v>
      </c>
      <c r="BQ8" s="145"/>
      <c r="BR8" s="145"/>
      <c r="BS8" s="145"/>
      <c r="BT8" s="145"/>
      <c r="BU8" s="145" t="s">
        <v>275</v>
      </c>
      <c r="BV8" s="145"/>
      <c r="BW8" s="145"/>
      <c r="BX8" s="145"/>
      <c r="BY8" s="145"/>
      <c r="BZ8" s="145" t="s">
        <v>369</v>
      </c>
      <c r="CA8" s="145"/>
      <c r="CB8" s="145"/>
      <c r="CC8" s="145"/>
      <c r="CD8" s="158"/>
      <c r="CE8" s="98"/>
    </row>
    <row r="9" spans="1:83" s="110" customFormat="1" ht="55.5" customHeight="1" x14ac:dyDescent="0.35">
      <c r="A9" s="164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61" t="s">
        <v>255</v>
      </c>
      <c r="AH9" s="154" t="s">
        <v>256</v>
      </c>
      <c r="AI9" s="154" t="s">
        <v>257</v>
      </c>
      <c r="AJ9" s="154" t="s">
        <v>258</v>
      </c>
      <c r="AK9" s="154" t="s">
        <v>7</v>
      </c>
      <c r="AL9" s="154" t="s">
        <v>259</v>
      </c>
      <c r="AM9" s="154" t="s">
        <v>260</v>
      </c>
      <c r="AN9" s="154" t="s">
        <v>261</v>
      </c>
      <c r="AO9" s="154" t="s">
        <v>262</v>
      </c>
      <c r="AP9" s="154" t="s">
        <v>263</v>
      </c>
      <c r="AQ9" s="154" t="s">
        <v>264</v>
      </c>
      <c r="AR9" s="156" t="s">
        <v>265</v>
      </c>
      <c r="AS9" s="161" t="s">
        <v>255</v>
      </c>
      <c r="AT9" s="154" t="s">
        <v>256</v>
      </c>
      <c r="AU9" s="154" t="s">
        <v>257</v>
      </c>
      <c r="AV9" s="154" t="s">
        <v>258</v>
      </c>
      <c r="AW9" s="154" t="s">
        <v>7</v>
      </c>
      <c r="AX9" s="154" t="s">
        <v>259</v>
      </c>
      <c r="AY9" s="154" t="s">
        <v>260</v>
      </c>
      <c r="AZ9" s="154" t="s">
        <v>261</v>
      </c>
      <c r="BA9" s="154" t="s">
        <v>262</v>
      </c>
      <c r="BB9" s="154" t="s">
        <v>263</v>
      </c>
      <c r="BC9" s="154" t="s">
        <v>264</v>
      </c>
      <c r="BD9" s="156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22" t="s">
        <v>317</v>
      </c>
      <c r="BJ9" s="148" t="s">
        <v>269</v>
      </c>
      <c r="BK9" s="108" t="s">
        <v>318</v>
      </c>
      <c r="BL9" s="144" t="s">
        <v>270</v>
      </c>
      <c r="BM9" s="144" t="s">
        <v>272</v>
      </c>
      <c r="BN9" s="225" t="s">
        <v>319</v>
      </c>
      <c r="BO9" s="223" t="s">
        <v>273</v>
      </c>
      <c r="BP9" s="108" t="s">
        <v>318</v>
      </c>
      <c r="BQ9" s="144" t="s">
        <v>270</v>
      </c>
      <c r="BR9" s="144" t="s">
        <v>272</v>
      </c>
      <c r="BS9" s="225" t="s">
        <v>319</v>
      </c>
      <c r="BT9" s="223" t="s">
        <v>273</v>
      </c>
      <c r="BU9" s="108" t="s">
        <v>318</v>
      </c>
      <c r="BV9" s="144" t="s">
        <v>270</v>
      </c>
      <c r="BW9" s="144" t="s">
        <v>272</v>
      </c>
      <c r="BX9" s="225" t="s">
        <v>319</v>
      </c>
      <c r="BY9" s="223" t="s">
        <v>273</v>
      </c>
      <c r="BZ9" s="108" t="s">
        <v>318</v>
      </c>
      <c r="CA9" s="144" t="s">
        <v>270</v>
      </c>
      <c r="CB9" s="144" t="s">
        <v>272</v>
      </c>
      <c r="CC9" s="225" t="s">
        <v>319</v>
      </c>
      <c r="CD9" s="223" t="s">
        <v>273</v>
      </c>
      <c r="CE9" s="109"/>
    </row>
    <row r="10" spans="1:83" s="5" customFormat="1" ht="90.5" customHeight="1" x14ac:dyDescent="0.35">
      <c r="A10" s="164"/>
      <c r="B10" s="67" t="s">
        <v>336</v>
      </c>
      <c r="C10" s="60" t="s">
        <v>370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371</v>
      </c>
      <c r="M10" s="81" t="s">
        <v>232</v>
      </c>
      <c r="N10" s="70" t="s">
        <v>371</v>
      </c>
      <c r="O10" s="33" t="s">
        <v>290</v>
      </c>
      <c r="P10" s="70" t="s">
        <v>371</v>
      </c>
      <c r="Q10" s="83" t="s">
        <v>240</v>
      </c>
      <c r="R10" s="94" t="s">
        <v>371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371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371</v>
      </c>
      <c r="AC10" s="70" t="s">
        <v>371</v>
      </c>
      <c r="AD10" s="33" t="s">
        <v>251</v>
      </c>
      <c r="AE10" s="111" t="s">
        <v>337</v>
      </c>
      <c r="AF10" s="47" t="s">
        <v>253</v>
      </c>
      <c r="AG10" s="162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7"/>
      <c r="AS10" s="162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7"/>
      <c r="BE10" s="50" t="s">
        <v>35</v>
      </c>
      <c r="BF10" s="51" t="s">
        <v>36</v>
      </c>
      <c r="BG10" s="51" t="s">
        <v>38</v>
      </c>
      <c r="BH10" s="55" t="s">
        <v>147</v>
      </c>
      <c r="BI10" s="222"/>
      <c r="BJ10" s="148"/>
      <c r="BK10" s="71" t="s">
        <v>371</v>
      </c>
      <c r="BL10" s="73" t="s">
        <v>271</v>
      </c>
      <c r="BM10" s="73" t="s">
        <v>372</v>
      </c>
      <c r="BN10" s="226"/>
      <c r="BO10" s="224"/>
      <c r="BP10" s="71" t="s">
        <v>371</v>
      </c>
      <c r="BQ10" s="73" t="s">
        <v>271</v>
      </c>
      <c r="BR10" s="73" t="s">
        <v>372</v>
      </c>
      <c r="BS10" s="226"/>
      <c r="BT10" s="224"/>
      <c r="BU10" s="71" t="s">
        <v>371</v>
      </c>
      <c r="BV10" s="73" t="s">
        <v>271</v>
      </c>
      <c r="BW10" s="73" t="s">
        <v>372</v>
      </c>
      <c r="BX10" s="226"/>
      <c r="BY10" s="224"/>
      <c r="BZ10" s="71" t="s">
        <v>371</v>
      </c>
      <c r="CA10" s="73" t="s">
        <v>271</v>
      </c>
      <c r="CB10" s="73" t="s">
        <v>372</v>
      </c>
      <c r="CC10" s="226"/>
      <c r="CD10" s="22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HYPERLINK("https://sitonline.vs.ch/environnement/eaux_superficielles/fr/#/?locale=fr&amp;prelevement=SEN-1067&amp;scale=4500","SEN-1067")</f>
        <v>SEN-1067</v>
      </c>
      <c r="C12" s="114"/>
      <c r="D12" s="114"/>
      <c r="E12" s="115">
        <v>2558360</v>
      </c>
      <c r="F12" s="115"/>
      <c r="G12" s="115">
        <v>1117015</v>
      </c>
      <c r="H12" s="115"/>
      <c r="I12" s="115">
        <v>860</v>
      </c>
      <c r="J12" s="116"/>
      <c r="K12" s="117" t="s">
        <v>354</v>
      </c>
      <c r="L12" s="118"/>
      <c r="M12" s="118" t="s">
        <v>284</v>
      </c>
      <c r="N12" s="10"/>
      <c r="O12" s="10"/>
      <c r="P12" s="114"/>
      <c r="Q12" s="114" t="s">
        <v>355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HYPERLINK("https://sitonline.vs.ch/environnement/eaux_superficielles/fr/#/?locale=fr&amp;prelevement=SEN-1069&amp;scale=4500","SEN-1069")</f>
        <v>SEN-1069</v>
      </c>
      <c r="C13" s="114"/>
      <c r="D13" s="114"/>
      <c r="E13" s="115">
        <v>2557940</v>
      </c>
      <c r="F13" s="115"/>
      <c r="G13" s="115">
        <v>1115300</v>
      </c>
      <c r="H13" s="115"/>
      <c r="I13" s="115">
        <v>998</v>
      </c>
      <c r="J13" s="116"/>
      <c r="K13" s="117" t="s">
        <v>354</v>
      </c>
      <c r="L13" s="118"/>
      <c r="M13" s="118" t="s">
        <v>284</v>
      </c>
      <c r="N13" s="10"/>
      <c r="O13" s="10"/>
      <c r="P13" s="114"/>
      <c r="Q13" s="114" t="s">
        <v>355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HYPERLINK("https://sitonline.vs.ch/environnement/eaux_superficielles/fr/#/?locale=fr&amp;prelevement=SEN-1070&amp;scale=4500","SEN-1070")</f>
        <v>SEN-1070</v>
      </c>
      <c r="C14" s="114"/>
      <c r="D14" s="114"/>
      <c r="E14" s="115">
        <v>2558780</v>
      </c>
      <c r="F14" s="115"/>
      <c r="G14" s="115">
        <v>1115905</v>
      </c>
      <c r="H14" s="115"/>
      <c r="I14" s="115">
        <v>1201</v>
      </c>
      <c r="J14" s="116"/>
      <c r="K14" s="117" t="s">
        <v>354</v>
      </c>
      <c r="L14" s="118"/>
      <c r="M14" s="118" t="s">
        <v>284</v>
      </c>
      <c r="N14" s="10"/>
      <c r="O14" s="10"/>
      <c r="P14" s="114"/>
      <c r="Q14" s="114" t="s">
        <v>355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HYPERLINK("https://sitonline.vs.ch/environnement/eaux_superficielles/fr/#/?locale=fr&amp;prelevement=SEN-1073&amp;scale=4500","SEN-1073")</f>
        <v>SEN-1073</v>
      </c>
      <c r="C15" s="114"/>
      <c r="D15" s="114"/>
      <c r="E15" s="115">
        <v>2556305</v>
      </c>
      <c r="F15" s="115"/>
      <c r="G15" s="115">
        <v>1116295</v>
      </c>
      <c r="H15" s="115"/>
      <c r="I15" s="115">
        <v>1357</v>
      </c>
      <c r="J15" s="116"/>
      <c r="K15" s="117" t="s">
        <v>356</v>
      </c>
      <c r="L15" s="118"/>
      <c r="M15" s="118" t="s">
        <v>284</v>
      </c>
      <c r="N15" s="10"/>
      <c r="O15" s="10"/>
      <c r="P15" s="114"/>
      <c r="Q15" s="114" t="s">
        <v>355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HYPERLINK("https://sitonline.vs.ch/environnement/eaux_superficielles/fr/#/?locale=fr&amp;prelevement=SEN-1076&amp;scale=4500","SEN-1076")</f>
        <v>SEN-1076</v>
      </c>
      <c r="C16" s="114"/>
      <c r="D16" s="114"/>
      <c r="E16" s="115">
        <v>2554945</v>
      </c>
      <c r="F16" s="115"/>
      <c r="G16" s="115">
        <v>1117630</v>
      </c>
      <c r="H16" s="115"/>
      <c r="I16" s="115">
        <v>1700</v>
      </c>
      <c r="J16" s="116"/>
      <c r="K16" s="117" t="s">
        <v>357</v>
      </c>
      <c r="L16" s="118"/>
      <c r="M16" s="118" t="s">
        <v>284</v>
      </c>
      <c r="N16" s="10"/>
      <c r="O16" s="10"/>
      <c r="P16" s="114"/>
      <c r="Q16" s="114" t="s">
        <v>355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HYPERLINK("https://sitonline.vs.ch/environnement/eaux_superficielles/fr/#/?locale=fr&amp;prelevement=SEN-1077&amp;scale=4500","SEN-1077")</f>
        <v>SEN-1077</v>
      </c>
      <c r="C17" s="114"/>
      <c r="D17" s="114"/>
      <c r="E17" s="115">
        <v>2554960</v>
      </c>
      <c r="F17" s="115"/>
      <c r="G17" s="115">
        <v>1117615</v>
      </c>
      <c r="H17" s="115"/>
      <c r="I17" s="115">
        <v>1701</v>
      </c>
      <c r="J17" s="116"/>
      <c r="K17" s="117" t="s">
        <v>357</v>
      </c>
      <c r="L17" s="118"/>
      <c r="M17" s="118" t="s">
        <v>284</v>
      </c>
      <c r="N17" s="10"/>
      <c r="O17" s="10"/>
      <c r="P17" s="114"/>
      <c r="Q17" s="114" t="s">
        <v>355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HYPERLINK("https://sitonline.vs.ch/environnement/eaux_superficielles/fr/#/?locale=fr&amp;prelevement=SEN-1078&amp;scale=4500","SEN-1078")</f>
        <v>SEN-1078</v>
      </c>
      <c r="C18" s="114"/>
      <c r="D18" s="114"/>
      <c r="E18" s="115">
        <v>2554910</v>
      </c>
      <c r="F18" s="115"/>
      <c r="G18" s="115">
        <v>1117692</v>
      </c>
      <c r="H18" s="115"/>
      <c r="I18" s="115">
        <v>1700</v>
      </c>
      <c r="J18" s="116"/>
      <c r="K18" s="117" t="s">
        <v>357</v>
      </c>
      <c r="L18" s="118"/>
      <c r="M18" s="118" t="s">
        <v>284</v>
      </c>
      <c r="N18" s="10"/>
      <c r="O18" s="10"/>
      <c r="P18" s="114"/>
      <c r="Q18" s="114" t="s">
        <v>355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HYPERLINK("https://sitonline.vs.ch/environnement/eaux_superficielles/fr/#/?locale=fr&amp;prelevement=SEN-1079&amp;scale=4500","SEN-1079")</f>
        <v>SEN-1079</v>
      </c>
      <c r="C19" s="114"/>
      <c r="D19" s="114"/>
      <c r="E19" s="115">
        <v>2555045</v>
      </c>
      <c r="F19" s="115"/>
      <c r="G19" s="115">
        <v>1117615</v>
      </c>
      <c r="H19" s="115"/>
      <c r="I19" s="115">
        <v>1696</v>
      </c>
      <c r="J19" s="116"/>
      <c r="K19" s="117" t="s">
        <v>357</v>
      </c>
      <c r="L19" s="118"/>
      <c r="M19" s="118" t="s">
        <v>284</v>
      </c>
      <c r="N19" s="10"/>
      <c r="O19" s="10"/>
      <c r="P19" s="114"/>
      <c r="Q19" s="114" t="s">
        <v>355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HYPERLINK("https://sitonline.vs.ch/environnement/eaux_superficielles/fr/#/?locale=fr&amp;prelevement=SEN-1080&amp;scale=4500","SEN-1080")</f>
        <v>SEN-1080</v>
      </c>
      <c r="C20" s="114"/>
      <c r="D20" s="114"/>
      <c r="E20" s="115">
        <v>2554958</v>
      </c>
      <c r="F20" s="115"/>
      <c r="G20" s="115">
        <v>1117625</v>
      </c>
      <c r="H20" s="115"/>
      <c r="I20" s="115">
        <v>1699</v>
      </c>
      <c r="J20" s="116"/>
      <c r="K20" s="117" t="s">
        <v>357</v>
      </c>
      <c r="L20" s="118"/>
      <c r="M20" s="118" t="s">
        <v>284</v>
      </c>
      <c r="N20" s="10"/>
      <c r="O20" s="10"/>
      <c r="P20" s="114"/>
      <c r="Q20" s="114" t="s">
        <v>355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HYPERLINK("https://sitonline.vs.ch/environnement/eaux_superficielles/fr/#/?locale=fr&amp;prelevement=SEN-1081&amp;scale=4500","SEN-1081")</f>
        <v>SEN-1081</v>
      </c>
      <c r="C21" s="114"/>
      <c r="D21" s="114"/>
      <c r="E21" s="115">
        <v>2554970</v>
      </c>
      <c r="F21" s="115"/>
      <c r="G21" s="115">
        <v>1116750</v>
      </c>
      <c r="H21" s="115"/>
      <c r="I21" s="115">
        <v>1722</v>
      </c>
      <c r="J21" s="116"/>
      <c r="K21" s="117" t="s">
        <v>357</v>
      </c>
      <c r="L21" s="118"/>
      <c r="M21" s="118" t="s">
        <v>284</v>
      </c>
      <c r="N21" s="10"/>
      <c r="O21" s="10"/>
      <c r="P21" s="114"/>
      <c r="Q21" s="114" t="s">
        <v>355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HYPERLINK("https://sitonline.vs.ch/environnement/eaux_superficielles/fr/#/?locale=fr&amp;prelevement=SEN-1082&amp;scale=4500","SEN-1082")</f>
        <v>SEN-1082</v>
      </c>
      <c r="C22" s="114"/>
      <c r="D22" s="114"/>
      <c r="E22" s="115">
        <v>2555160</v>
      </c>
      <c r="F22" s="115"/>
      <c r="G22" s="115">
        <v>1116830</v>
      </c>
      <c r="H22" s="115"/>
      <c r="I22" s="115">
        <v>1676</v>
      </c>
      <c r="J22" s="116"/>
      <c r="K22" s="117" t="s">
        <v>357</v>
      </c>
      <c r="L22" s="118"/>
      <c r="M22" s="118" t="s">
        <v>284</v>
      </c>
      <c r="N22" s="10"/>
      <c r="O22" s="10"/>
      <c r="P22" s="114"/>
      <c r="Q22" s="114" t="s">
        <v>355</v>
      </c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HYPERLINK("https://sitonline.vs.ch/environnement/eaux_superficielles/fr/#/?locale=fr&amp;prelevement=SEN-1083&amp;scale=4500","SEN-1083")</f>
        <v>SEN-1083</v>
      </c>
      <c r="C23" s="114"/>
      <c r="D23" s="114"/>
      <c r="E23" s="115">
        <v>2555220</v>
      </c>
      <c r="F23" s="115"/>
      <c r="G23" s="115">
        <v>1116770</v>
      </c>
      <c r="H23" s="115"/>
      <c r="I23" s="115">
        <v>1653</v>
      </c>
      <c r="J23" s="116"/>
      <c r="K23" s="117" t="s">
        <v>357</v>
      </c>
      <c r="L23" s="118"/>
      <c r="M23" s="118" t="s">
        <v>284</v>
      </c>
      <c r="N23" s="10"/>
      <c r="O23" s="10"/>
      <c r="P23" s="114"/>
      <c r="Q23" s="114" t="s">
        <v>355</v>
      </c>
      <c r="R23" s="119"/>
      <c r="S23" s="119"/>
      <c r="T23" s="120"/>
      <c r="U23" s="121"/>
      <c r="V23" s="119"/>
      <c r="W23" s="119"/>
      <c r="X23" s="120"/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HYPERLINK("https://sitonline.vs.ch/environnement/eaux_superficielles/fr/#/?locale=fr&amp;prelevement=SEN-1084&amp;scale=4500","SEN-1084")</f>
        <v>SEN-1084</v>
      </c>
      <c r="C24" s="114"/>
      <c r="D24" s="114"/>
      <c r="E24" s="115">
        <v>2554947</v>
      </c>
      <c r="F24" s="115"/>
      <c r="G24" s="115">
        <v>1116742</v>
      </c>
      <c r="H24" s="115"/>
      <c r="I24" s="115">
        <v>1726</v>
      </c>
      <c r="J24" s="116"/>
      <c r="K24" s="117" t="s">
        <v>357</v>
      </c>
      <c r="L24" s="118"/>
      <c r="M24" s="118" t="s">
        <v>284</v>
      </c>
      <c r="N24" s="10"/>
      <c r="O24" s="10"/>
      <c r="P24" s="114"/>
      <c r="Q24" s="114" t="s">
        <v>355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HYPERLINK("https://sitonline.vs.ch/environnement/eaux_superficielles/fr/#/?locale=fr&amp;prelevement=SEN-1085&amp;scale=4500","SEN-1085")</f>
        <v>SEN-1085</v>
      </c>
      <c r="C25" s="114"/>
      <c r="D25" s="114"/>
      <c r="E25" s="115">
        <v>2554957</v>
      </c>
      <c r="F25" s="115"/>
      <c r="G25" s="115">
        <v>1116755</v>
      </c>
      <c r="H25" s="115"/>
      <c r="I25" s="115">
        <v>1728</v>
      </c>
      <c r="J25" s="116"/>
      <c r="K25" s="117" t="s">
        <v>357</v>
      </c>
      <c r="L25" s="118"/>
      <c r="M25" s="118" t="s">
        <v>284</v>
      </c>
      <c r="N25" s="10"/>
      <c r="O25" s="10"/>
      <c r="P25" s="114"/>
      <c r="Q25" s="114" t="s">
        <v>355</v>
      </c>
      <c r="R25" s="119"/>
      <c r="S25" s="119"/>
      <c r="T25" s="120"/>
      <c r="U25" s="121"/>
      <c r="V25" s="119"/>
      <c r="W25" s="119"/>
      <c r="X25" s="120"/>
      <c r="Y25" s="121"/>
      <c r="Z25" s="11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HYPERLINK("https://sitonline.vs.ch/environnement/eaux_superficielles/fr/#/?locale=fr&amp;prelevement=SEN-1086&amp;scale=4500","SEN-1086")</f>
        <v>SEN-1086</v>
      </c>
      <c r="C26" s="114"/>
      <c r="D26" s="114"/>
      <c r="E26" s="115">
        <v>2555040</v>
      </c>
      <c r="F26" s="115"/>
      <c r="G26" s="115">
        <v>1116820</v>
      </c>
      <c r="H26" s="115"/>
      <c r="I26" s="115">
        <v>1715</v>
      </c>
      <c r="J26" s="116"/>
      <c r="K26" s="117" t="s">
        <v>357</v>
      </c>
      <c r="L26" s="118"/>
      <c r="M26" s="118" t="s">
        <v>284</v>
      </c>
      <c r="N26" s="10"/>
      <c r="O26" s="10"/>
      <c r="P26" s="114"/>
      <c r="Q26" s="114" t="s">
        <v>355</v>
      </c>
      <c r="R26" s="119"/>
      <c r="S26" s="119"/>
      <c r="T26" s="120"/>
      <c r="U26" s="121"/>
      <c r="V26" s="119"/>
      <c r="W26" s="119"/>
      <c r="X26" s="120"/>
      <c r="Y26" s="121"/>
      <c r="Z26" s="11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HYPERLINK("https://sitonline.vs.ch/environnement/eaux_superficielles/fr/#/?locale=fr&amp;prelevement=SEN-1088&amp;scale=4500","SEN-1088")</f>
        <v>SEN-1088</v>
      </c>
      <c r="C27" s="114"/>
      <c r="D27" s="114"/>
      <c r="E27" s="115">
        <v>2554340</v>
      </c>
      <c r="F27" s="115"/>
      <c r="G27" s="115">
        <v>1116540</v>
      </c>
      <c r="H27" s="115"/>
      <c r="I27" s="115">
        <v>1880</v>
      </c>
      <c r="J27" s="116"/>
      <c r="K27" s="117" t="s">
        <v>357</v>
      </c>
      <c r="L27" s="118"/>
      <c r="M27" s="118" t="s">
        <v>284</v>
      </c>
      <c r="N27" s="10"/>
      <c r="O27" s="10"/>
      <c r="P27" s="114"/>
      <c r="Q27" s="114" t="s">
        <v>355</v>
      </c>
      <c r="R27" s="119"/>
      <c r="S27" s="119"/>
      <c r="T27" s="120"/>
      <c r="U27" s="121"/>
      <c r="V27" s="119"/>
      <c r="W27" s="119"/>
      <c r="X27" s="120"/>
      <c r="Y27" s="121"/>
      <c r="Z27" s="11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HYPERLINK("https://sitonline.vs.ch/environnement/eaux_superficielles/fr/#/?locale=fr&amp;prelevement=SEN-1089&amp;scale=4500","SEN-1089")</f>
        <v>SEN-1089</v>
      </c>
      <c r="C28" s="114"/>
      <c r="D28" s="114"/>
      <c r="E28" s="115">
        <v>2554580</v>
      </c>
      <c r="F28" s="115"/>
      <c r="G28" s="115">
        <v>1116230</v>
      </c>
      <c r="H28" s="115"/>
      <c r="I28" s="115">
        <v>1816</v>
      </c>
      <c r="J28" s="116"/>
      <c r="K28" s="117" t="s">
        <v>357</v>
      </c>
      <c r="L28" s="118"/>
      <c r="M28" s="118" t="s">
        <v>284</v>
      </c>
      <c r="N28" s="10"/>
      <c r="O28" s="10"/>
      <c r="P28" s="114"/>
      <c r="Q28" s="114" t="s">
        <v>355</v>
      </c>
      <c r="R28" s="119"/>
      <c r="S28" s="119"/>
      <c r="T28" s="120"/>
      <c r="U28" s="121"/>
      <c r="V28" s="119"/>
      <c r="W28" s="119"/>
      <c r="X28" s="120"/>
      <c r="Y28" s="121"/>
      <c r="Z28" s="11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HYPERLINK("https://sitonline.vs.ch/environnement/eaux_superficielles/fr/#/?locale=fr&amp;prelevement=SEN-1090&amp;scale=4500","SEN-1090")</f>
        <v>SEN-1090</v>
      </c>
      <c r="C29" s="114"/>
      <c r="D29" s="114"/>
      <c r="E29" s="115">
        <v>2554365</v>
      </c>
      <c r="F29" s="115"/>
      <c r="G29" s="115">
        <v>1116525</v>
      </c>
      <c r="H29" s="115"/>
      <c r="I29" s="115">
        <v>1874</v>
      </c>
      <c r="J29" s="116"/>
      <c r="K29" s="117" t="s">
        <v>357</v>
      </c>
      <c r="L29" s="118"/>
      <c r="M29" s="118" t="s">
        <v>284</v>
      </c>
      <c r="N29" s="10"/>
      <c r="O29" s="10"/>
      <c r="P29" s="114"/>
      <c r="Q29" s="114" t="s">
        <v>355</v>
      </c>
      <c r="R29" s="119"/>
      <c r="S29" s="119"/>
      <c r="T29" s="120"/>
      <c r="U29" s="121"/>
      <c r="V29" s="119"/>
      <c r="W29" s="119"/>
      <c r="X29" s="120"/>
      <c r="Y29" s="121"/>
      <c r="Z29" s="11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HYPERLINK("https://sitonline.vs.ch/environnement/eaux_superficielles/fr/#/?locale=fr&amp;prelevement=SEN-1093&amp;scale=4500","SEN-1093")</f>
        <v>SEN-1093</v>
      </c>
      <c r="C30" s="114"/>
      <c r="D30" s="114"/>
      <c r="E30" s="115">
        <v>2554145</v>
      </c>
      <c r="F30" s="115"/>
      <c r="G30" s="115">
        <v>1115720</v>
      </c>
      <c r="H30" s="115"/>
      <c r="I30" s="115">
        <v>1799</v>
      </c>
      <c r="J30" s="116"/>
      <c r="K30" s="117" t="s">
        <v>358</v>
      </c>
      <c r="L30" s="118"/>
      <c r="M30" s="118" t="s">
        <v>284</v>
      </c>
      <c r="N30" s="10"/>
      <c r="O30" s="10"/>
      <c r="P30" s="114"/>
      <c r="Q30" s="114" t="s">
        <v>355</v>
      </c>
      <c r="R30" s="119"/>
      <c r="S30" s="119"/>
      <c r="T30" s="120"/>
      <c r="U30" s="121"/>
      <c r="V30" s="119"/>
      <c r="W30" s="119"/>
      <c r="X30" s="120"/>
      <c r="Y30" s="121"/>
      <c r="Z30" s="11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HYPERLINK("https://sitonline.vs.ch/environnement/eaux_superficielles/fr/#/?locale=fr&amp;prelevement=SEN-1097&amp;scale=4500","SEN-1097")</f>
        <v>SEN-1097</v>
      </c>
      <c r="C31" s="114"/>
      <c r="D31" s="114"/>
      <c r="E31" s="115">
        <v>2553380</v>
      </c>
      <c r="F31" s="115"/>
      <c r="G31" s="115">
        <v>1115484</v>
      </c>
      <c r="H31" s="115"/>
      <c r="I31" s="115">
        <v>1804</v>
      </c>
      <c r="J31" s="116"/>
      <c r="K31" s="117" t="s">
        <v>358</v>
      </c>
      <c r="L31" s="118"/>
      <c r="M31" s="118" t="s">
        <v>284</v>
      </c>
      <c r="N31" s="10"/>
      <c r="O31" s="10"/>
      <c r="P31" s="114"/>
      <c r="Q31" s="114" t="s">
        <v>355</v>
      </c>
      <c r="R31" s="119"/>
      <c r="S31" s="119"/>
      <c r="T31" s="120"/>
      <c r="U31" s="121"/>
      <c r="V31" s="119"/>
      <c r="W31" s="119"/>
      <c r="X31" s="120"/>
      <c r="Y31" s="121"/>
      <c r="Z31" s="11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HYPERLINK("https://sitonline.vs.ch/environnement/eaux_superficielles/fr/#/?locale=fr&amp;prelevement=SEN-1098&amp;scale=4500","SEN-1098")</f>
        <v>SEN-1098</v>
      </c>
      <c r="C32" s="114"/>
      <c r="D32" s="114"/>
      <c r="E32" s="115">
        <v>2553615</v>
      </c>
      <c r="F32" s="115"/>
      <c r="G32" s="115">
        <v>1115700</v>
      </c>
      <c r="H32" s="115"/>
      <c r="I32" s="115">
        <v>1824</v>
      </c>
      <c r="J32" s="116"/>
      <c r="K32" s="117" t="s">
        <v>358</v>
      </c>
      <c r="L32" s="118"/>
      <c r="M32" s="118" t="s">
        <v>284</v>
      </c>
      <c r="N32" s="10"/>
      <c r="O32" s="10"/>
      <c r="P32" s="114"/>
      <c r="Q32" s="114" t="s">
        <v>355</v>
      </c>
      <c r="R32" s="119"/>
      <c r="S32" s="119"/>
      <c r="T32" s="120"/>
      <c r="U32" s="121"/>
      <c r="V32" s="119"/>
      <c r="W32" s="119"/>
      <c r="X32" s="120"/>
      <c r="Y32" s="121"/>
      <c r="Z32" s="11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HYPERLINK("https://sitonline.vs.ch/environnement/eaux_superficielles/fr/#/?locale=fr&amp;prelevement=SEN-1099&amp;scale=4500","SEN-1099")</f>
        <v>SEN-1099</v>
      </c>
      <c r="C33" s="114"/>
      <c r="D33" s="114"/>
      <c r="E33" s="115">
        <v>2553370</v>
      </c>
      <c r="F33" s="115"/>
      <c r="G33" s="115">
        <v>1115495</v>
      </c>
      <c r="H33" s="115"/>
      <c r="I33" s="115">
        <v>1809</v>
      </c>
      <c r="J33" s="116"/>
      <c r="K33" s="117" t="s">
        <v>358</v>
      </c>
      <c r="L33" s="118"/>
      <c r="M33" s="118" t="s">
        <v>284</v>
      </c>
      <c r="N33" s="10"/>
      <c r="O33" s="10"/>
      <c r="P33" s="114"/>
      <c r="Q33" s="114" t="s">
        <v>355</v>
      </c>
      <c r="R33" s="119"/>
      <c r="S33" s="119"/>
      <c r="T33" s="120"/>
      <c r="U33" s="121"/>
      <c r="V33" s="119"/>
      <c r="W33" s="119"/>
      <c r="X33" s="120"/>
      <c r="Y33" s="121"/>
      <c r="Z33" s="11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HYPERLINK("https://sitonline.vs.ch/environnement/eaux_superficielles/fr/#/?locale=fr&amp;prelevement=SEN-1501&amp;scale=4500","SEN-1501")</f>
        <v>SEN-1501</v>
      </c>
      <c r="C34" s="114"/>
      <c r="D34" s="114" t="s">
        <v>359</v>
      </c>
      <c r="E34" s="115">
        <v>2558405</v>
      </c>
      <c r="F34" s="115"/>
      <c r="G34" s="115">
        <v>1114624</v>
      </c>
      <c r="H34" s="115"/>
      <c r="I34" s="115">
        <v>1204</v>
      </c>
      <c r="J34" s="116"/>
      <c r="K34" s="117" t="s">
        <v>360</v>
      </c>
      <c r="L34" s="118"/>
      <c r="M34" s="118" t="s">
        <v>285</v>
      </c>
      <c r="N34" s="10"/>
      <c r="O34" s="10"/>
      <c r="P34" s="114"/>
      <c r="Q34" s="114" t="s">
        <v>361</v>
      </c>
      <c r="R34" s="119"/>
      <c r="S34" s="119"/>
      <c r="T34" s="120"/>
      <c r="U34" s="121"/>
      <c r="V34" s="119"/>
      <c r="W34" s="119" t="s">
        <v>277</v>
      </c>
      <c r="X34" s="120">
        <v>36908</v>
      </c>
      <c r="Y34" s="121">
        <v>30</v>
      </c>
      <c r="Z34" s="127" t="s">
        <v>367</v>
      </c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113">
        <v>24</v>
      </c>
      <c r="B35" s="126" t="str">
        <f>HYPERLINK("https://sitonline.vs.ch/environnement/eaux_superficielles/fr/#/?locale=fr&amp;prelevement=SEN-915&amp;scale=4500","SEN-915")</f>
        <v>SEN-915</v>
      </c>
      <c r="C35" s="114"/>
      <c r="D35" s="114"/>
      <c r="E35" s="115">
        <v>2556250</v>
      </c>
      <c r="F35" s="115"/>
      <c r="G35" s="115">
        <v>1116720</v>
      </c>
      <c r="H35" s="115"/>
      <c r="I35" s="115">
        <v>1390</v>
      </c>
      <c r="J35" s="116"/>
      <c r="K35" s="117" t="s">
        <v>356</v>
      </c>
      <c r="L35" s="118"/>
      <c r="M35" s="118" t="s">
        <v>284</v>
      </c>
      <c r="N35" s="10"/>
      <c r="O35" s="10"/>
      <c r="P35" s="114"/>
      <c r="Q35" s="114" t="s">
        <v>355</v>
      </c>
      <c r="R35" s="119"/>
      <c r="S35" s="119"/>
      <c r="T35" s="120"/>
      <c r="U35" s="121"/>
      <c r="V35" s="119"/>
      <c r="W35" s="119"/>
      <c r="X35" s="120"/>
      <c r="Y35" s="121"/>
      <c r="Z35" s="127"/>
      <c r="AA35" s="122"/>
      <c r="AB35" s="114"/>
      <c r="AC35" s="114"/>
      <c r="AD35" s="114"/>
      <c r="AE35" s="114"/>
      <c r="AF35" s="114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4"/>
      <c r="BF35" s="124"/>
      <c r="BG35" s="123"/>
      <c r="BH35" s="123"/>
      <c r="BI35" s="116"/>
      <c r="BJ35" s="118"/>
      <c r="BK35" s="118"/>
      <c r="BL35" s="118"/>
      <c r="BM35" s="118"/>
      <c r="BN35" s="125"/>
      <c r="BO35" s="118"/>
      <c r="BP35" s="118"/>
      <c r="BQ35" s="118"/>
      <c r="BR35" s="118"/>
      <c r="BS35" s="125"/>
      <c r="BT35" s="118"/>
      <c r="BU35" s="118"/>
      <c r="BV35" s="118"/>
      <c r="BW35" s="118"/>
      <c r="BX35" s="125"/>
      <c r="BY35" s="118"/>
      <c r="BZ35" s="118"/>
      <c r="CA35" s="118"/>
      <c r="CB35" s="118"/>
      <c r="CC35" s="125"/>
      <c r="CD35" s="118"/>
      <c r="CE35" s="114"/>
    </row>
    <row r="36" spans="1:83" s="6" customFormat="1" ht="15.5" x14ac:dyDescent="0.35">
      <c r="A36" s="113">
        <v>25</v>
      </c>
      <c r="B36" s="126" t="str">
        <f>HYPERLINK("https://sitonline.vs.ch/environnement/eaux_superficielles/fr/#/?locale=fr&amp;prelevement=SEN-916&amp;scale=4500","SEN-916")</f>
        <v>SEN-916</v>
      </c>
      <c r="C36" s="114"/>
      <c r="D36" s="114"/>
      <c r="E36" s="115">
        <v>2555950</v>
      </c>
      <c r="F36" s="115"/>
      <c r="G36" s="115">
        <v>1115445</v>
      </c>
      <c r="H36" s="115"/>
      <c r="I36" s="115">
        <v>1379</v>
      </c>
      <c r="J36" s="116"/>
      <c r="K36" s="117" t="s">
        <v>358</v>
      </c>
      <c r="L36" s="118"/>
      <c r="M36" s="118" t="s">
        <v>284</v>
      </c>
      <c r="N36" s="10"/>
      <c r="O36" s="10"/>
      <c r="P36" s="114"/>
      <c r="Q36" s="114" t="s">
        <v>355</v>
      </c>
      <c r="R36" s="119"/>
      <c r="S36" s="119"/>
      <c r="T36" s="120"/>
      <c r="U36" s="121"/>
      <c r="V36" s="119"/>
      <c r="W36" s="119"/>
      <c r="X36" s="120"/>
      <c r="Y36" s="121"/>
      <c r="Z36" s="127"/>
      <c r="AA36" s="122"/>
      <c r="AB36" s="114"/>
      <c r="AC36" s="114"/>
      <c r="AD36" s="114"/>
      <c r="AE36" s="114"/>
      <c r="AF36" s="114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4"/>
      <c r="BF36" s="124"/>
      <c r="BG36" s="123"/>
      <c r="BH36" s="123"/>
      <c r="BI36" s="116"/>
      <c r="BJ36" s="118"/>
      <c r="BK36" s="118"/>
      <c r="BL36" s="118"/>
      <c r="BM36" s="118"/>
      <c r="BN36" s="125"/>
      <c r="BO36" s="118"/>
      <c r="BP36" s="118"/>
      <c r="BQ36" s="118"/>
      <c r="BR36" s="118"/>
      <c r="BS36" s="125"/>
      <c r="BT36" s="118"/>
      <c r="BU36" s="118"/>
      <c r="BV36" s="118"/>
      <c r="BW36" s="118"/>
      <c r="BX36" s="125"/>
      <c r="BY36" s="118"/>
      <c r="BZ36" s="118"/>
      <c r="CA36" s="118"/>
      <c r="CB36" s="118"/>
      <c r="CC36" s="125"/>
      <c r="CD36" s="118"/>
      <c r="CE36" s="114"/>
    </row>
    <row r="37" spans="1:83" s="6" customFormat="1" ht="15.5" x14ac:dyDescent="0.35">
      <c r="A37" s="113">
        <v>26</v>
      </c>
      <c r="B37" s="126" t="str">
        <f>HYPERLINK("https://sitonline.vs.ch/environnement/eaux_superficielles/fr/#/?locale=fr&amp;prelevement=SPE-1528&amp;scale=4500","SPE-1528")</f>
        <v>SPE-1528</v>
      </c>
      <c r="C37" s="114"/>
      <c r="D37" s="114" t="s">
        <v>362</v>
      </c>
      <c r="E37" s="115">
        <v>2553350</v>
      </c>
      <c r="F37" s="115"/>
      <c r="G37" s="115">
        <v>1114880</v>
      </c>
      <c r="H37" s="115"/>
      <c r="I37" s="115">
        <v>1620</v>
      </c>
      <c r="J37" s="116"/>
      <c r="K37" s="117" t="s">
        <v>363</v>
      </c>
      <c r="L37" s="118"/>
      <c r="M37" s="118" t="s">
        <v>322</v>
      </c>
      <c r="N37" s="10"/>
      <c r="O37" s="10"/>
      <c r="P37" s="114"/>
      <c r="Q37" s="114" t="s">
        <v>364</v>
      </c>
      <c r="R37" s="119"/>
      <c r="S37" s="119"/>
      <c r="T37" s="120"/>
      <c r="U37" s="121"/>
      <c r="V37" s="119"/>
      <c r="W37" s="119" t="s">
        <v>277</v>
      </c>
      <c r="X37" s="120">
        <v>42745</v>
      </c>
      <c r="Y37" s="121">
        <v>20</v>
      </c>
      <c r="Z37" s="127" t="s">
        <v>367</v>
      </c>
      <c r="AA37" s="122"/>
      <c r="AB37" s="114"/>
      <c r="AC37" s="114"/>
      <c r="AD37" s="114"/>
      <c r="AE37" s="114"/>
      <c r="AF37" s="114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4"/>
      <c r="BF37" s="124"/>
      <c r="BG37" s="123"/>
      <c r="BH37" s="123"/>
      <c r="BI37" s="116"/>
      <c r="BJ37" s="118"/>
      <c r="BK37" s="118"/>
      <c r="BL37" s="118"/>
      <c r="BM37" s="118"/>
      <c r="BN37" s="125"/>
      <c r="BO37" s="118"/>
      <c r="BP37" s="118"/>
      <c r="BQ37" s="118"/>
      <c r="BR37" s="118"/>
      <c r="BS37" s="125"/>
      <c r="BT37" s="118"/>
      <c r="BU37" s="118"/>
      <c r="BV37" s="118"/>
      <c r="BW37" s="118"/>
      <c r="BX37" s="125"/>
      <c r="BY37" s="118"/>
      <c r="BZ37" s="118"/>
      <c r="CA37" s="118"/>
      <c r="CB37" s="118"/>
      <c r="CC37" s="125"/>
      <c r="CD37" s="118"/>
      <c r="CE37" s="114"/>
    </row>
    <row r="38" spans="1:83" s="6" customFormat="1" ht="15.5" x14ac:dyDescent="0.35">
      <c r="A38" s="113">
        <v>27</v>
      </c>
      <c r="B38" s="126" t="str">
        <f>HYPERLINK("https://sitonline.vs.ch/environnement/eaux_superficielles/fr/#/?locale=fr&amp;prelevement=SPE-1527&amp;scale=4500","SPE-1527")</f>
        <v>SPE-1527</v>
      </c>
      <c r="C38" s="114"/>
      <c r="D38" s="114" t="s">
        <v>365</v>
      </c>
      <c r="E38" s="115">
        <v>2553350</v>
      </c>
      <c r="F38" s="115"/>
      <c r="G38" s="115">
        <v>1114880</v>
      </c>
      <c r="H38" s="115"/>
      <c r="I38" s="115">
        <v>1670</v>
      </c>
      <c r="J38" s="116"/>
      <c r="K38" s="117" t="s">
        <v>366</v>
      </c>
      <c r="L38" s="118"/>
      <c r="M38" s="118" t="s">
        <v>322</v>
      </c>
      <c r="N38" s="10"/>
      <c r="O38" s="10"/>
      <c r="P38" s="114"/>
      <c r="Q38" s="114" t="s">
        <v>364</v>
      </c>
      <c r="R38" s="119"/>
      <c r="S38" s="119"/>
      <c r="T38" s="120"/>
      <c r="U38" s="121"/>
      <c r="V38" s="119"/>
      <c r="W38" s="119" t="s">
        <v>277</v>
      </c>
      <c r="X38" s="120">
        <v>42745</v>
      </c>
      <c r="Y38" s="121">
        <v>20</v>
      </c>
      <c r="Z38" s="127" t="s">
        <v>367</v>
      </c>
      <c r="AA38" s="122"/>
      <c r="AB38" s="114"/>
      <c r="AC38" s="114"/>
      <c r="AD38" s="114"/>
      <c r="AE38" s="114"/>
      <c r="AF38" s="114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4"/>
      <c r="BF38" s="124"/>
      <c r="BG38" s="123"/>
      <c r="BH38" s="123"/>
      <c r="BI38" s="116"/>
      <c r="BJ38" s="118"/>
      <c r="BK38" s="118"/>
      <c r="BL38" s="118"/>
      <c r="BM38" s="118"/>
      <c r="BN38" s="125"/>
      <c r="BO38" s="118"/>
      <c r="BP38" s="118"/>
      <c r="BQ38" s="118"/>
      <c r="BR38" s="118"/>
      <c r="BS38" s="125"/>
      <c r="BT38" s="118"/>
      <c r="BU38" s="118"/>
      <c r="BV38" s="118"/>
      <c r="BW38" s="118"/>
      <c r="BX38" s="125"/>
      <c r="BY38" s="118"/>
      <c r="BZ38" s="118"/>
      <c r="CA38" s="118"/>
      <c r="CB38" s="118"/>
      <c r="CC38" s="125"/>
      <c r="CD38" s="118"/>
      <c r="CE38" s="114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38">
      <formula1>"Mit ständiger Wasserführung,Keine ständiger Wasserführung"</formula1>
    </dataValidation>
    <dataValidation type="list" allowBlank="1" showInputMessage="1" showErrorMessage="1" sqref="P12:P38">
      <formula1>"Bestehend,Ausser Betrieb"</formula1>
    </dataValidation>
    <dataValidation type="list" allowBlank="1" showInputMessage="1" showErrorMessage="1" sqref="R12:R38">
      <formula1>"Bewilligung,Konzession,Andere"</formula1>
    </dataValidation>
    <dataValidation type="list" allowBlank="1" showInputMessage="1" showErrorMessage="1" sqref="W12:W38">
      <formula1>"Vorhanden,Nicht vorhanden"</formula1>
    </dataValidation>
    <dataValidation type="list" allowBlank="1" showInputMessage="1" showErrorMessage="1" sqref="AB12:AB38">
      <formula1>"In einem Gewässerlauf,In einem See,Im Grundwasser (Quelle/Grundwasserleiter)"</formula1>
    </dataValidation>
    <dataValidation type="list" allowBlank="1" showInputMessage="1" showErrorMessage="1" sqref="AC12:AC38">
      <formula1>"Mit Regulierung,Ohne Regulierung,Stausee,Pumpen,Andere (bitte angeben)"</formula1>
    </dataValidation>
    <dataValidation type="list" allowBlank="1" showInputMessage="1" showErrorMessage="1" sqref="BK12:BK38 BP12:BP38 BU12:BU38 BZ12:BZ38">
      <formula1>"Ja,Nein"</formula1>
    </dataValidation>
    <dataValidation type="list" allowBlank="1" showInputMessage="1" showErrorMessage="1" sqref="N12:N38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2023-10-16T09:36:54Z</dcterms:modified>
</cp:coreProperties>
</file>