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1" l="1"/>
  <c r="B21" i="11"/>
  <c r="B20" i="11"/>
  <c r="B19" i="11"/>
  <c r="B18" i="11"/>
  <c r="B17" i="11"/>
  <c r="B16" i="11"/>
  <c r="B15" i="11"/>
  <c r="B14" i="11"/>
  <c r="B13" i="11"/>
  <c r="B12" i="11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<sst xmlns="http://schemas.openxmlformats.org/spreadsheetml/2006/main" count="663" uniqueCount="375">
  <si>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</si>
  <si>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</si>
  <si>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</si>
  <si>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</si>
  <si>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</si>
  <si>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</si>
  <si>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</si>
  <si>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</si>
  <si>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</si>
  <si>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</si>
  <si>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</si>
  <si>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</si>
  <si>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</si>
  <si>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</si>
  <si>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</si>
  <si>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</si>
  <si>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</si>
  <si>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</si>
  <si>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</si>
  <si>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</si>
  <si>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</si>
  <si>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</si>
  <si>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</si>
  <si>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</si>
  <si>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</si>
  <si>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</si>
  <si>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</si>
  <si>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</si>
  <si>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</si>
  <si>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</si>
  <si>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</si>
  <si>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</si>
  <si>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</si>
  <si>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</si>
  <si>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</si>
  <si>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</si>
  <si>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</si>
  <si>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</si>
  <si>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</si>
  <si>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</si>
  <si>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</si>
  <si>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</si>
  <si>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</si>
  <si>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</si>
  <si>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</si>
  <si>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</si>
  <si>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</si>
  <si>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</si>
  <si>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</si>
  <si>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</si>
  <si>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</si>
  <si>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</si>
  <si>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</si>
  <si>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</si>
  <si>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</si>
  <si>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</si>
  <si>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</si>
  <si>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</si>
  <si>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</si>
  <si>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</si>
  <si>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</si>
  <si>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</si>
  <si>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</si>
  <si>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</si>
  <si>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</si>
  <si>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</si>
  <si>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</si>
  <si>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</si>
  <si>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</si>
  <si>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</si>
  <si>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</si>
  <si>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</si>
  <si>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</si>
  <si>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</si>
  <si>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</si>
  <si>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</si>
  <si>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</si>
  <si>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</si>
  <si>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</si>
  <si>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</si>
  <si>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</si>
  <si>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</si>
  <si>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</si>
  <si>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</si>
  <si>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</si>
  <si>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</si>
  <si>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</si>
  <si>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</si>
  <si>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</si>
  <si>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</si>
  <si>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</si>
  <si>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</si>
  <si>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</si>
  <si>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</si>
  <si>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</si>
  <si>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</si>
  <si>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</si>
  <si>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</si>
  <si>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</si>
  <si>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</si>
  <si>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</si>
  <si>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</si>
  <si>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</si>
  <si>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</si>
  <si>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</si>
  <si>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</si>
  <si>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</si>
  <si>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</si>
  <si>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</si>
  <si>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</si>
  <si>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</si>
  <si>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</si>
  <si>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</si>
  <si>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</si>
  <si>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</si>
  <si>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</si>
  <si>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</si>
  <si>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</si>
  <si>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</si>
  <si>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</si>
  <si>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</si>
  <si>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</si>
  <si>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</si>
  <si>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</si>
  <si>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</si>
  <si>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</si>
  <si>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</si>
  <si>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</si>
  <si>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</si>
  <si>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</si>
  <si>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</si>
  <si>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</si>
  <si>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</si>
  <si>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</si>
  <si>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</si>
  <si>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</si>
  <si>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</si>
  <si>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</si>
  <si>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</si>
  <si>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</si>
  <si>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</si>
  <si>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</si>
  <si>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</si>
  <si>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</si>
  <si>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</si>
  <si>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</si>
  <si>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</si>
  <si>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</si>
  <si>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</si>
  <si>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</si>
  <si>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</si>
  <si>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</si>
  <si>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</si>
  <si>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</si>
  <si>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</si>
  <si>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</si>
  <si>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</si>
  <si>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</si>
  <si>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</si>
  <si>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</si>
  <si>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</si>
  <si>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</si>
  <si>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</si>
  <si>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</si>
  <si>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</si>
  <si>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</si>
  <si>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</si>
  <si>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</si>
  <si>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</si>
  <si>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</si>
  <si>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</si>
  <si>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</si>
  <si>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</si>
  <si>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</si>
  <si>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</si>
  <si>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</si>
  <si>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</si>
  <si>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</si>
  <si>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</si>
  <si>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</si>
  <si>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</si>
  <si>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</si>
  <si>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</si>
  <si>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</si>
  <si>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</si>
  <si>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</si>
  <si>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</si>
  <si>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</si>
  <si>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</si>
  <si>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</si>
  <si>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</si>
  <si>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</si>
  <si>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</si>
  <si>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</si>
  <si>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</si>
  <si>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</si>
  <si>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</si>
  <si>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</si>
  <si>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</si>
  <si>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</si>
  <si>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</si>
  <si>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</si>
  <si>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</si>
  <si>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</si>
  <si>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</si>
  <si>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</si>
  <si>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</si>
  <si>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</si>
  <si>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</si>
  <si>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</si>
  <si>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</si>
  <si>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</si>
  <si>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</si>
  <si>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</si>
  <si>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</si>
  <si>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</si>
  <si>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</si>
  <si>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</si>
  <si>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</si>
  <si>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</si>
  <si>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</si>
  <si>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</si>
  <si>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</si>
  <si>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</si>
  <si>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</si>
  <si>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</si>
  <si>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</si>
  <si>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</si>
  <si>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</si>
  <si>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</si>
  <si>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</si>
  <si>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</si>
  <si>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</si>
  <si>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</si>
  <si>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</si>
  <si>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</si>
  <si>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</si>
  <si>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</si>
  <si>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</si>
  <si>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</si>
  <si>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</si>
  <si>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</si>
  <si>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</si>
  <si>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</si>
  <si>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</si>
  <si>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</si>
  <si>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</si>
  <si>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</si>
  <si>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</si>
  <si>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</si>
  <si>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</si>
  <si>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</si>
  <si>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</si>
  <si>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</si>
  <si>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</si>
  <si>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</si>
  <si>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</si>
  <si>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</si>
  <si>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</si>
  <si>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</si>
  <si>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</si>
  <si>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</si>
  <si>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</si>
  <si>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</si>
  <si>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</si>
  <si>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</si>
  <si>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</si>
  <si>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</si>
  <si>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</si>
  <si>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</si>
  <si>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</si>
  <si>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</si>
  <si>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</si>
  <si>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</si>
  <si>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</si>
  <si>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</si>
  <si>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</si>
  <si>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</si>
  <si>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</si>
  <si>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</si>
  <si>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</si>
  <si>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</si>
  <si>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</si>
  <si>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</si>
  <si>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</si>
  <si>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</si>
  <si>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</si>
  <si>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</si>
  <si>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</si>
  <si>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</si>
  <si>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</si>
  <si>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</si>
  <si>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</si>
  <si>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</si>
  <si>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</si>
  <si>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</si>
  <si>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</si>
  <si>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</si>
  <si>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</si>
  <si>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</si>
  <si>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</si>
  <si>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</si>
  <si>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</si>
  <si>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</si>
  <si>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</si>
  <si>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</si>
  <si>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</si>
  <si>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</si>
  <si>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</si>
  <si>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</si>
  <si>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</si>
  <si>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</si>
  <si>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</si>
  <si>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</si>
  <si>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</si>
  <si>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</si>
  <si>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</si>
  <si>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</si>
  <si>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</si>
  <si>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</si>
  <si>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</si>
  <si>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</si>
  <si>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</si>
  <si>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</si>
  <si>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</si>
  <si>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</si>
  <si>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</si>
  <si>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</si>
  <si>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</si>
  <si>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</si>
  <si>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</si>
  <si>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</si>
  <si>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</si>
  <si>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</si>
  <si>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</si>
  <si>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</si>
  <si>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</si>
  <si>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</si>
  <si>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</si>
  <si>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</si>
  <si>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</si>
  <si>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</si>
  <si>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</si>
  <si>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</si>
  <si>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</si>
  <si>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</si>
  <si>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</si>
  <si>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</si>
  <si>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</si>
  <si>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</si>
  <si>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</si>
  <si>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</si>
  <si>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Saint-Martin</t>
  </si>
  <si>
    <t>Inventar der Wasserentnahmen _x000D_
Saint-Martin</t>
  </si>
  <si>
    <t>Borgne à la Luette</t>
  </si>
  <si>
    <t>Borgne</t>
  </si>
  <si>
    <t>Rhonewerke AG (BRAMOIS-SAUTEROT)</t>
  </si>
  <si>
    <t>Torrent Prautan</t>
  </si>
  <si>
    <t>Le Syndicat pour le secteur d'Eison (commune de St-Martin)</t>
  </si>
  <si>
    <t>Torrent Masserey</t>
  </si>
  <si>
    <t>Le Syndicat pour le secteur d'Eison</t>
  </si>
  <si>
    <t>Grand torrent</t>
  </si>
  <si>
    <t>Torrent de Prautan</t>
  </si>
  <si>
    <t>commune</t>
  </si>
  <si>
    <t>proche d'un affluent RG de la Borgne</t>
  </si>
  <si>
    <t>proche du torrent de Protan</t>
  </si>
  <si>
    <t>proche d'un bisse alimenté par le torrent de la Mounire</t>
  </si>
  <si>
    <t>proche de l'Evoué Leiva (RG Manna)</t>
  </si>
  <si>
    <t>Le Preylett</t>
  </si>
  <si>
    <t>L'Evoué Leiva</t>
  </si>
  <si>
    <t>Annelyse Jaquet Baudin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</si>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</sst>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2" totalsRowShown="0" headerRowDxfId="165" dataDxfId="164" headerRowCellStyle="Milliers" dataCellStyle="Milliers">
  <autoFilter ref="A11:CE22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HYPERLINK("https://sitonline.vs.ch/environnement/eaux_superficielles/fr/#/?locale=fr&amp;prelevement=SFH-80&amp;scale=4500","SFH-80")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2" totalsRowShown="0" headerRowDxfId="82" dataDxfId="81" headerRowCellStyle="Milliers" dataCellStyle="Milliers">
  <autoFilter ref="A11:CE22"/>
  <tableColumns count="83">
    <tableColumn id="1" name="No" dataDxfId="80"/>
    <tableColumn id="4" name="Capt_IDCant" dataDxfId="79">
      <calculatedColumnFormula>HYPERLINK("https://sitonline.vs.ch/environnement/eaux_superficielles/fr/#/?locale=fr&amp;prelevement=SFH-80&amp;scale=4500","SFH-80")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HYPERLINK("https://sitonline.vs.ch/environnement/eaux_superficielles/fr/#/?locale=fr&amp;prelevement=SFH-80&amp;scale=4500","SFH-80")</f>
        <v>SFH-80</v>
      </c>
      <c r="C12" s="116"/>
      <c r="D12" s="116" t="s">
        <v>354</v>
      </c>
      <c r="E12" s="117">
        <v>2599830</v>
      </c>
      <c r="F12" s="117"/>
      <c r="G12" s="117">
        <v>1112407</v>
      </c>
      <c r="H12" s="117"/>
      <c r="I12" s="117">
        <v>943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HYPERLINK("https://sitonline.vs.ch/environnement/eaux_superficielles/fr/#/?locale=fr&amp;prelevement=SEN2-1225&amp;scale=4500","SEN2-1225")</f>
        <v>SEN2-1225</v>
      </c>
      <c r="C13" s="116"/>
      <c r="D13" s="116"/>
      <c r="E13" s="117">
        <v>2602010</v>
      </c>
      <c r="F13" s="117"/>
      <c r="G13" s="117">
        <v>1111550</v>
      </c>
      <c r="H13" s="117"/>
      <c r="I13" s="117">
        <v>1640</v>
      </c>
      <c r="J13" s="118"/>
      <c r="K13" s="119" t="s">
        <v>357</v>
      </c>
      <c r="L13" s="120"/>
      <c r="M13" s="120" t="s">
        <v>210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HYPERLINK("https://sitonline.vs.ch/environnement/eaux_superficielles/fr/#/?locale=fr&amp;prelevement=SEN2-1226&amp;scale=4500","SEN2-1226")</f>
        <v>SEN2-1226</v>
      </c>
      <c r="C14" s="116"/>
      <c r="D14" s="116"/>
      <c r="E14" s="117">
        <v>2602600</v>
      </c>
      <c r="F14" s="117"/>
      <c r="G14" s="117">
        <v>1111220</v>
      </c>
      <c r="H14" s="117"/>
      <c r="I14" s="117">
        <v>1760</v>
      </c>
      <c r="J14" s="118"/>
      <c r="K14" s="119" t="s">
        <v>359</v>
      </c>
      <c r="L14" s="120"/>
      <c r="M14" s="120" t="s">
        <v>210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HYPERLINK("https://sitonline.vs.ch/environnement/eaux_superficielles/fr/#/?locale=fr&amp;prelevement=SEN2-1227&amp;scale=4500","SEN2-1227")</f>
        <v>SEN2-1227</v>
      </c>
      <c r="C15" s="116"/>
      <c r="D15" s="116"/>
      <c r="E15" s="117">
        <v>2603100</v>
      </c>
      <c r="F15" s="117"/>
      <c r="G15" s="117">
        <v>1110800</v>
      </c>
      <c r="H15" s="117"/>
      <c r="I15" s="117">
        <v>1690</v>
      </c>
      <c r="J15" s="118"/>
      <c r="K15" s="119" t="s">
        <v>361</v>
      </c>
      <c r="L15" s="120"/>
      <c r="M15" s="120" t="s">
        <v>210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HYPERLINK("https://sitonline.vs.ch/environnement/eaux_superficielles/fr/#/?locale=fr&amp;prelevement=SEN-365&amp;scale=4500","SEN-365")</f>
        <v>SEN-365</v>
      </c>
      <c r="C16" s="116"/>
      <c r="D16" s="116"/>
      <c r="E16" s="117">
        <v>2602380</v>
      </c>
      <c r="F16" s="117"/>
      <c r="G16" s="117">
        <v>1111860</v>
      </c>
      <c r="H16" s="117"/>
      <c r="I16" s="117">
        <v>1830</v>
      </c>
      <c r="J16" s="118"/>
      <c r="K16" s="119" t="s">
        <v>362</v>
      </c>
      <c r="L16" s="120"/>
      <c r="M16" s="120" t="s">
        <v>210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HYPERLINK("https://sitonline.vs.ch/environnement/eaux_superficielles/fr/#/?locale=fr&amp;prelevement=SEN-936&amp;scale=4500","SEN-936")</f>
        <v>SEN-936</v>
      </c>
      <c r="C17" s="116"/>
      <c r="D17" s="116"/>
      <c r="E17" s="117">
        <v>2599120</v>
      </c>
      <c r="F17" s="117"/>
      <c r="G17" s="117">
        <v>1112170</v>
      </c>
      <c r="H17" s="117"/>
      <c r="I17" s="117">
        <v>1215</v>
      </c>
      <c r="J17" s="118"/>
      <c r="K17" s="119" t="s">
        <v>364</v>
      </c>
      <c r="L17" s="120"/>
      <c r="M17" s="120" t="s">
        <v>199</v>
      </c>
      <c r="N17" s="10"/>
      <c r="O17" s="10"/>
      <c r="P17" s="116"/>
      <c r="Q17" s="116" t="s">
        <v>363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HYPERLINK("https://sitonline.vs.ch/environnement/eaux_superficielles/fr/#/?locale=fr&amp;prelevement=SEN-856&amp;scale=4500","SEN-856")</f>
        <v>SEN-856</v>
      </c>
      <c r="C18" s="116"/>
      <c r="D18" s="116"/>
      <c r="E18" s="117">
        <v>2602565</v>
      </c>
      <c r="F18" s="117"/>
      <c r="G18" s="117">
        <v>1112065</v>
      </c>
      <c r="H18" s="117"/>
      <c r="I18" s="117">
        <v>1961</v>
      </c>
      <c r="J18" s="118"/>
      <c r="K18" s="119" t="s">
        <v>365</v>
      </c>
      <c r="L18" s="120"/>
      <c r="M18" s="120" t="s">
        <v>199</v>
      </c>
      <c r="N18" s="10"/>
      <c r="O18" s="10"/>
      <c r="P18" s="116"/>
      <c r="Q18" s="116" t="s">
        <v>363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HYPERLINK("https://sitonline.vs.ch/environnement/eaux_superficielles/fr/#/?locale=fr&amp;prelevement=SEN-858&amp;scale=4500","SEN-858")</f>
        <v>SEN-858</v>
      </c>
      <c r="C19" s="116"/>
      <c r="D19" s="116"/>
      <c r="E19" s="117">
        <v>2601000</v>
      </c>
      <c r="F19" s="117"/>
      <c r="G19" s="117">
        <v>1113565</v>
      </c>
      <c r="H19" s="117"/>
      <c r="I19" s="117">
        <v>1655</v>
      </c>
      <c r="J19" s="118"/>
      <c r="K19" s="119" t="s">
        <v>366</v>
      </c>
      <c r="L19" s="120"/>
      <c r="M19" s="120" t="s">
        <v>199</v>
      </c>
      <c r="N19" s="10"/>
      <c r="O19" s="10"/>
      <c r="P19" s="116"/>
      <c r="Q19" s="116" t="s">
        <v>363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HYPERLINK("https://sitonline.vs.ch/environnement/eaux_superficielles/fr/#/?locale=fr&amp;prelevement=SEN-859&amp;scale=4500","SEN-859")</f>
        <v>SEN-859</v>
      </c>
      <c r="C20" s="116"/>
      <c r="D20" s="116"/>
      <c r="E20" s="117">
        <v>2600500</v>
      </c>
      <c r="F20" s="117"/>
      <c r="G20" s="117">
        <v>1113965</v>
      </c>
      <c r="H20" s="117"/>
      <c r="I20" s="117">
        <v>1565</v>
      </c>
      <c r="J20" s="118"/>
      <c r="K20" s="119" t="s">
        <v>366</v>
      </c>
      <c r="L20" s="120"/>
      <c r="M20" s="120" t="s">
        <v>199</v>
      </c>
      <c r="N20" s="10"/>
      <c r="O20" s="10"/>
      <c r="P20" s="116"/>
      <c r="Q20" s="116" t="s">
        <v>363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HYPERLINK("https://sitonline.vs.ch/environnement/eaux_superficielles/fr/#/?locale=fr&amp;prelevement=SEN-860&amp;scale=4500","SEN-860")</f>
        <v>SEN-860</v>
      </c>
      <c r="C21" s="116"/>
      <c r="D21" s="116"/>
      <c r="E21" s="117">
        <v>2602012</v>
      </c>
      <c r="F21" s="117"/>
      <c r="G21" s="117">
        <v>1114982</v>
      </c>
      <c r="H21" s="117"/>
      <c r="I21" s="117">
        <v>2001</v>
      </c>
      <c r="J21" s="118"/>
      <c r="K21" s="119" t="s">
        <v>367</v>
      </c>
      <c r="L21" s="120"/>
      <c r="M21" s="120" t="s">
        <v>199</v>
      </c>
      <c r="N21" s="10"/>
      <c r="O21" s="10"/>
      <c r="P21" s="116"/>
      <c r="Q21" s="116" t="s">
        <v>363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HYPERLINK("https://sitonline.vs.ch/environnement/eaux_superficielles/fr/#/?locale=fr&amp;prelevement=SPE-1524&amp;scale=4500","SPE-1524")</f>
        <v>SPE-1524</v>
      </c>
      <c r="C22" s="116"/>
      <c r="D22" s="116" t="s">
        <v>368</v>
      </c>
      <c r="E22" s="117">
        <v>2601165</v>
      </c>
      <c r="F22" s="117"/>
      <c r="G22" s="117">
        <v>1115431</v>
      </c>
      <c r="H22" s="117"/>
      <c r="I22" s="117">
        <v>1500</v>
      </c>
      <c r="J22" s="118"/>
      <c r="K22" s="119" t="s">
        <v>369</v>
      </c>
      <c r="L22" s="120"/>
      <c r="M22" s="120" t="s">
        <v>199</v>
      </c>
      <c r="N22" s="10"/>
      <c r="O22" s="10"/>
      <c r="P22" s="116"/>
      <c r="Q22" s="116" t="s">
        <v>370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2">
      <formula1>"Permanent,Temporaire"</formula1>
    </dataValidation>
    <dataValidation type="list" allowBlank="1" showInputMessage="1" showErrorMessage="1" sqref="P12:P22">
      <formula1>"Exploité,Non-exploité"</formula1>
    </dataValidation>
    <dataValidation type="list" allowBlank="1" showInputMessage="1" showErrorMessage="1" sqref="R12:R22">
      <formula1>"Autorisation,Concession,Autre"</formula1>
    </dataValidation>
    <dataValidation type="list" allowBlank="1" showInputMessage="1" showErrorMessage="1" sqref="W12:W22">
      <formula1>"Existant,Inexistant"</formula1>
    </dataValidation>
    <dataValidation type="list" allowBlank="1" showInputMessage="1" showErrorMessage="1" sqref="AB12:AB22">
      <formula1>"Dans un cours d'eau,Dans un plan d'eau (lac),Dans des eaux souterraines (source/nappe)"</formula1>
    </dataValidation>
    <dataValidation type="list" allowBlank="1" showInputMessage="1" showErrorMessage="1" sqref="AC12:AC22">
      <formula1>"Avec régulation,Sans régulation,Barrage,Pompage,Autre (à préciser)"</formula1>
    </dataValidation>
    <dataValidation type="list" allowBlank="1" showInputMessage="1" showErrorMessage="1" sqref="BK12:BK22 BP12:BP22 BU12:BU22 BZ12:BZ22">
      <formula1>"Oui,Non"</formula1>
    </dataValidation>
    <dataValidation type="list" allowBlank="1" showInputMessage="1" showErrorMessage="1" sqref="N12:N22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371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372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373</v>
      </c>
      <c r="M10" s="81" t="s">
        <v>232</v>
      </c>
      <c r="N10" s="70" t="s">
        <v>373</v>
      </c>
      <c r="O10" s="33" t="s">
        <v>290</v>
      </c>
      <c r="P10" s="70" t="s">
        <v>373</v>
      </c>
      <c r="Q10" s="83" t="s">
        <v>240</v>
      </c>
      <c r="R10" s="94" t="s">
        <v>373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373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373</v>
      </c>
      <c r="AC10" s="70" t="s">
        <v>373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373</v>
      </c>
      <c r="BL10" s="73" t="s">
        <v>271</v>
      </c>
      <c r="BM10" s="73" t="s">
        <v>374</v>
      </c>
      <c r="BN10" s="186"/>
      <c r="BO10" s="184"/>
      <c r="BP10" s="71" t="s">
        <v>373</v>
      </c>
      <c r="BQ10" s="73" t="s">
        <v>271</v>
      </c>
      <c r="BR10" s="73" t="s">
        <v>374</v>
      </c>
      <c r="BS10" s="186"/>
      <c r="BT10" s="184"/>
      <c r="BU10" s="71" t="s">
        <v>373</v>
      </c>
      <c r="BV10" s="73" t="s">
        <v>271</v>
      </c>
      <c r="BW10" s="73" t="s">
        <v>374</v>
      </c>
      <c r="BX10" s="186"/>
      <c r="BY10" s="184"/>
      <c r="BZ10" s="71" t="s">
        <v>373</v>
      </c>
      <c r="CA10" s="73" t="s">
        <v>271</v>
      </c>
      <c r="CB10" s="73" t="s">
        <v>374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HYPERLINK("https://sitonline.vs.ch/environnement/eaux_superficielles/fr/#/?locale=fr&amp;prelevement=SFH-80&amp;scale=4500","SFH-80")</f>
        <v>SFH-80</v>
      </c>
      <c r="C12" s="116"/>
      <c r="D12" s="116" t="s">
        <v>354</v>
      </c>
      <c r="E12" s="117">
        <v>2599830</v>
      </c>
      <c r="F12" s="117"/>
      <c r="G12" s="117">
        <v>1112407</v>
      </c>
      <c r="H12" s="117"/>
      <c r="I12" s="117">
        <v>943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HYPERLINK("https://sitonline.vs.ch/environnement/eaux_superficielles/fr/#/?locale=fr&amp;prelevement=SEN2-1225&amp;scale=4500","SEN2-1225")</f>
        <v>SEN2-1225</v>
      </c>
      <c r="C13" s="116"/>
      <c r="D13" s="116"/>
      <c r="E13" s="117">
        <v>2602010</v>
      </c>
      <c r="F13" s="117"/>
      <c r="G13" s="117">
        <v>1111550</v>
      </c>
      <c r="H13" s="117"/>
      <c r="I13" s="117">
        <v>1640</v>
      </c>
      <c r="J13" s="118"/>
      <c r="K13" s="119" t="s">
        <v>357</v>
      </c>
      <c r="L13" s="120"/>
      <c r="M13" s="120" t="s">
        <v>286</v>
      </c>
      <c r="N13" s="10"/>
      <c r="O13" s="10"/>
      <c r="P13" s="116"/>
      <c r="Q13" s="116" t="s">
        <v>358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HYPERLINK("https://sitonline.vs.ch/environnement/eaux_superficielles/fr/#/?locale=fr&amp;prelevement=SEN2-1226&amp;scale=4500","SEN2-1226")</f>
        <v>SEN2-1226</v>
      </c>
      <c r="C14" s="116"/>
      <c r="D14" s="116"/>
      <c r="E14" s="117">
        <v>2602600</v>
      </c>
      <c r="F14" s="117"/>
      <c r="G14" s="117">
        <v>1111220</v>
      </c>
      <c r="H14" s="117"/>
      <c r="I14" s="117">
        <v>1760</v>
      </c>
      <c r="J14" s="118"/>
      <c r="K14" s="119" t="s">
        <v>359</v>
      </c>
      <c r="L14" s="120"/>
      <c r="M14" s="120" t="s">
        <v>286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HYPERLINK("https://sitonline.vs.ch/environnement/eaux_superficielles/fr/#/?locale=fr&amp;prelevement=SEN2-1227&amp;scale=4500","SEN2-1227")</f>
        <v>SEN2-1227</v>
      </c>
      <c r="C15" s="116"/>
      <c r="D15" s="116"/>
      <c r="E15" s="117">
        <v>2603100</v>
      </c>
      <c r="F15" s="117"/>
      <c r="G15" s="117">
        <v>1110800</v>
      </c>
      <c r="H15" s="117"/>
      <c r="I15" s="117">
        <v>1690</v>
      </c>
      <c r="J15" s="118"/>
      <c r="K15" s="119" t="s">
        <v>361</v>
      </c>
      <c r="L15" s="120"/>
      <c r="M15" s="120" t="s">
        <v>286</v>
      </c>
      <c r="N15" s="10"/>
      <c r="O15" s="10"/>
      <c r="P15" s="116"/>
      <c r="Q15" s="116" t="s">
        <v>360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HYPERLINK("https://sitonline.vs.ch/environnement/eaux_superficielles/fr/#/?locale=fr&amp;prelevement=SEN-365&amp;scale=4500","SEN-365")</f>
        <v>SEN-365</v>
      </c>
      <c r="C16" s="116"/>
      <c r="D16" s="116"/>
      <c r="E16" s="117">
        <v>2602380</v>
      </c>
      <c r="F16" s="117"/>
      <c r="G16" s="117">
        <v>1111860</v>
      </c>
      <c r="H16" s="117"/>
      <c r="I16" s="117">
        <v>1830</v>
      </c>
      <c r="J16" s="118"/>
      <c r="K16" s="119" t="s">
        <v>362</v>
      </c>
      <c r="L16" s="120"/>
      <c r="M16" s="120" t="s">
        <v>286</v>
      </c>
      <c r="N16" s="10"/>
      <c r="O16" s="10"/>
      <c r="P16" s="116"/>
      <c r="Q16" s="116" t="s">
        <v>363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HYPERLINK("https://sitonline.vs.ch/environnement/eaux_superficielles/fr/#/?locale=fr&amp;prelevement=SEN-936&amp;scale=4500","SEN-936")</f>
        <v>SEN-936</v>
      </c>
      <c r="C17" s="116"/>
      <c r="D17" s="116"/>
      <c r="E17" s="117">
        <v>2599120</v>
      </c>
      <c r="F17" s="117"/>
      <c r="G17" s="117">
        <v>1112170</v>
      </c>
      <c r="H17" s="117"/>
      <c r="I17" s="117">
        <v>1215</v>
      </c>
      <c r="J17" s="118"/>
      <c r="K17" s="119" t="s">
        <v>364</v>
      </c>
      <c r="L17" s="120"/>
      <c r="M17" s="120" t="s">
        <v>284</v>
      </c>
      <c r="N17" s="10"/>
      <c r="O17" s="10"/>
      <c r="P17" s="116"/>
      <c r="Q17" s="116" t="s">
        <v>363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HYPERLINK("https://sitonline.vs.ch/environnement/eaux_superficielles/fr/#/?locale=fr&amp;prelevement=SEN-856&amp;scale=4500","SEN-856")</f>
        <v>SEN-856</v>
      </c>
      <c r="C18" s="116"/>
      <c r="D18" s="116"/>
      <c r="E18" s="117">
        <v>2602565</v>
      </c>
      <c r="F18" s="117"/>
      <c r="G18" s="117">
        <v>1112065</v>
      </c>
      <c r="H18" s="117"/>
      <c r="I18" s="117">
        <v>1961</v>
      </c>
      <c r="J18" s="118"/>
      <c r="K18" s="119" t="s">
        <v>365</v>
      </c>
      <c r="L18" s="120"/>
      <c r="M18" s="120" t="s">
        <v>284</v>
      </c>
      <c r="N18" s="10"/>
      <c r="O18" s="10"/>
      <c r="P18" s="116"/>
      <c r="Q18" s="116" t="s">
        <v>363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HYPERLINK("https://sitonline.vs.ch/environnement/eaux_superficielles/fr/#/?locale=fr&amp;prelevement=SEN-858&amp;scale=4500","SEN-858")</f>
        <v>SEN-858</v>
      </c>
      <c r="C19" s="116"/>
      <c r="D19" s="116"/>
      <c r="E19" s="117">
        <v>2601000</v>
      </c>
      <c r="F19" s="117"/>
      <c r="G19" s="117">
        <v>1113565</v>
      </c>
      <c r="H19" s="117"/>
      <c r="I19" s="117">
        <v>1655</v>
      </c>
      <c r="J19" s="118"/>
      <c r="K19" s="119" t="s">
        <v>366</v>
      </c>
      <c r="L19" s="120"/>
      <c r="M19" s="120" t="s">
        <v>284</v>
      </c>
      <c r="N19" s="10"/>
      <c r="O19" s="10"/>
      <c r="P19" s="116"/>
      <c r="Q19" s="116" t="s">
        <v>363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115">
        <v>9</v>
      </c>
      <c r="B20" s="128" t="str">
        <f>HYPERLINK("https://sitonline.vs.ch/environnement/eaux_superficielles/fr/#/?locale=fr&amp;prelevement=SEN-859&amp;scale=4500","SEN-859")</f>
        <v>SEN-859</v>
      </c>
      <c r="C20" s="116"/>
      <c r="D20" s="116"/>
      <c r="E20" s="117">
        <v>2600500</v>
      </c>
      <c r="F20" s="117"/>
      <c r="G20" s="117">
        <v>1113965</v>
      </c>
      <c r="H20" s="117"/>
      <c r="I20" s="117">
        <v>1565</v>
      </c>
      <c r="J20" s="118"/>
      <c r="K20" s="119" t="s">
        <v>366</v>
      </c>
      <c r="L20" s="120"/>
      <c r="M20" s="120" t="s">
        <v>284</v>
      </c>
      <c r="N20" s="10"/>
      <c r="O20" s="10"/>
      <c r="P20" s="116"/>
      <c r="Q20" s="116" t="s">
        <v>363</v>
      </c>
      <c r="R20" s="121"/>
      <c r="S20" s="121"/>
      <c r="T20" s="122"/>
      <c r="U20" s="123"/>
      <c r="V20" s="121"/>
      <c r="W20" s="121"/>
      <c r="X20" s="122"/>
      <c r="Y20" s="123"/>
      <c r="Z20" s="121"/>
      <c r="AA20" s="124"/>
      <c r="AB20" s="116"/>
      <c r="AC20" s="116"/>
      <c r="AD20" s="116"/>
      <c r="AE20" s="116"/>
      <c r="AF20" s="116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6"/>
      <c r="BF20" s="126"/>
      <c r="BG20" s="125"/>
      <c r="BH20" s="125"/>
      <c r="BI20" s="118"/>
      <c r="BJ20" s="120"/>
      <c r="BK20" s="120"/>
      <c r="BL20" s="120"/>
      <c r="BM20" s="120"/>
      <c r="BN20" s="127"/>
      <c r="BO20" s="120"/>
      <c r="BP20" s="120"/>
      <c r="BQ20" s="120"/>
      <c r="BR20" s="120"/>
      <c r="BS20" s="127"/>
      <c r="BT20" s="120"/>
      <c r="BU20" s="120"/>
      <c r="BV20" s="120"/>
      <c r="BW20" s="120"/>
      <c r="BX20" s="127"/>
      <c r="BY20" s="120"/>
      <c r="BZ20" s="120"/>
      <c r="CA20" s="120"/>
      <c r="CB20" s="120"/>
      <c r="CC20" s="127"/>
      <c r="CD20" s="120"/>
      <c r="CE20" s="116"/>
    </row>
    <row r="21" spans="1:83" s="6" customFormat="1" ht="15.5" x14ac:dyDescent="0.35">
      <c r="A21" s="115">
        <v>10</v>
      </c>
      <c r="B21" s="128" t="str">
        <f>HYPERLINK("https://sitonline.vs.ch/environnement/eaux_superficielles/fr/#/?locale=fr&amp;prelevement=SEN-860&amp;scale=4500","SEN-860")</f>
        <v>SEN-860</v>
      </c>
      <c r="C21" s="116"/>
      <c r="D21" s="116"/>
      <c r="E21" s="117">
        <v>2602012</v>
      </c>
      <c r="F21" s="117"/>
      <c r="G21" s="117">
        <v>1114982</v>
      </c>
      <c r="H21" s="117"/>
      <c r="I21" s="117">
        <v>2001</v>
      </c>
      <c r="J21" s="118"/>
      <c r="K21" s="119" t="s">
        <v>367</v>
      </c>
      <c r="L21" s="120"/>
      <c r="M21" s="120" t="s">
        <v>284</v>
      </c>
      <c r="N21" s="10"/>
      <c r="O21" s="10"/>
      <c r="P21" s="116"/>
      <c r="Q21" s="116" t="s">
        <v>363</v>
      </c>
      <c r="R21" s="121"/>
      <c r="S21" s="121"/>
      <c r="T21" s="122"/>
      <c r="U21" s="123"/>
      <c r="V21" s="121"/>
      <c r="W21" s="121"/>
      <c r="X21" s="122"/>
      <c r="Y21" s="123"/>
      <c r="Z21" s="121"/>
      <c r="AA21" s="124"/>
      <c r="AB21" s="116"/>
      <c r="AC21" s="116"/>
      <c r="AD21" s="116"/>
      <c r="AE21" s="116"/>
      <c r="AF21" s="116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6"/>
      <c r="BF21" s="126"/>
      <c r="BG21" s="125"/>
      <c r="BH21" s="125"/>
      <c r="BI21" s="118"/>
      <c r="BJ21" s="120"/>
      <c r="BK21" s="120"/>
      <c r="BL21" s="120"/>
      <c r="BM21" s="120"/>
      <c r="BN21" s="127"/>
      <c r="BO21" s="120"/>
      <c r="BP21" s="120"/>
      <c r="BQ21" s="120"/>
      <c r="BR21" s="120"/>
      <c r="BS21" s="127"/>
      <c r="BT21" s="120"/>
      <c r="BU21" s="120"/>
      <c r="BV21" s="120"/>
      <c r="BW21" s="120"/>
      <c r="BX21" s="127"/>
      <c r="BY21" s="120"/>
      <c r="BZ21" s="120"/>
      <c r="CA21" s="120"/>
      <c r="CB21" s="120"/>
      <c r="CC21" s="127"/>
      <c r="CD21" s="120"/>
      <c r="CE21" s="116"/>
    </row>
    <row r="22" spans="1:83" s="6" customFormat="1" ht="15.5" x14ac:dyDescent="0.35">
      <c r="A22" s="115">
        <v>11</v>
      </c>
      <c r="B22" s="128" t="str">
        <f>HYPERLINK("https://sitonline.vs.ch/environnement/eaux_superficielles/fr/#/?locale=fr&amp;prelevement=SPE-1524&amp;scale=4500","SPE-1524")</f>
        <v>SPE-1524</v>
      </c>
      <c r="C22" s="116"/>
      <c r="D22" s="116" t="s">
        <v>368</v>
      </c>
      <c r="E22" s="117">
        <v>2601165</v>
      </c>
      <c r="F22" s="117"/>
      <c r="G22" s="117">
        <v>1115431</v>
      </c>
      <c r="H22" s="117"/>
      <c r="I22" s="117">
        <v>1500</v>
      </c>
      <c r="J22" s="118"/>
      <c r="K22" s="119" t="s">
        <v>369</v>
      </c>
      <c r="L22" s="120"/>
      <c r="M22" s="120" t="s">
        <v>284</v>
      </c>
      <c r="N22" s="10"/>
      <c r="O22" s="10"/>
      <c r="P22" s="116"/>
      <c r="Q22" s="116" t="s">
        <v>370</v>
      </c>
      <c r="R22" s="121"/>
      <c r="S22" s="121"/>
      <c r="T22" s="122"/>
      <c r="U22" s="123"/>
      <c r="V22" s="121"/>
      <c r="W22" s="121"/>
      <c r="X22" s="122"/>
      <c r="Y22" s="123"/>
      <c r="Z22" s="121"/>
      <c r="AA22" s="124"/>
      <c r="AB22" s="116"/>
      <c r="AC22" s="116"/>
      <c r="AD22" s="116"/>
      <c r="AE22" s="116"/>
      <c r="AF22" s="116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6"/>
      <c r="BF22" s="126"/>
      <c r="BG22" s="125"/>
      <c r="BH22" s="125"/>
      <c r="BI22" s="118"/>
      <c r="BJ22" s="120"/>
      <c r="BK22" s="120"/>
      <c r="BL22" s="120"/>
      <c r="BM22" s="120"/>
      <c r="BN22" s="127"/>
      <c r="BO22" s="120"/>
      <c r="BP22" s="120"/>
      <c r="BQ22" s="120"/>
      <c r="BR22" s="120"/>
      <c r="BS22" s="127"/>
      <c r="BT22" s="120"/>
      <c r="BU22" s="120"/>
      <c r="BV22" s="120"/>
      <c r="BW22" s="120"/>
      <c r="BX22" s="127"/>
      <c r="BY22" s="120"/>
      <c r="BZ22" s="120"/>
      <c r="CA22" s="120"/>
      <c r="CB22" s="120"/>
      <c r="CC22" s="127"/>
      <c r="CD22" s="120"/>
      <c r="CE22" s="116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2">
      <formula1>"Mit ständiger Wasserführung,Keine ständiger Wasserführung"</formula1>
    </dataValidation>
    <dataValidation type="list" allowBlank="1" showInputMessage="1" showErrorMessage="1" sqref="P12:P22">
      <formula1>"Bestehend,Ausser Betrieb"</formula1>
    </dataValidation>
    <dataValidation type="list" allowBlank="1" showInputMessage="1" showErrorMessage="1" sqref="R12:R22">
      <formula1>"Bewilligung,Konzession,Andere"</formula1>
    </dataValidation>
    <dataValidation type="list" allowBlank="1" showInputMessage="1" showErrorMessage="1" sqref="W12:W22">
      <formula1>"Vorhanden,Nicht vorhanden"</formula1>
    </dataValidation>
    <dataValidation type="list" allowBlank="1" showInputMessage="1" showErrorMessage="1" sqref="AB12:AB22">
      <formula1>"In einem Gewässerlauf,In einem See,Im Grundwasser (Quelle/Grundwasserleiter)"</formula1>
    </dataValidation>
    <dataValidation type="list" allowBlank="1" showInputMessage="1" showErrorMessage="1" sqref="AC12:AC22">
      <formula1>"Mit Regulierung,Ohne Regulierung,Stausee,Pumpen,Andere (bitte angeben)"</formula1>
    </dataValidation>
    <dataValidation type="list" allowBlank="1" showInputMessage="1" showErrorMessage="1" sqref="BK12:BK22 BP12:BP22 BU12:BU22 BZ12:BZ22">
      <formula1>"Ja,Nein"</formula1>
    </dataValidation>
    <dataValidation type="list" allowBlank="1" showInputMessage="1" showErrorMessage="1" sqref="N12:N22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2023-10-16T07:54:11Z</dcterms:modified>
</cp:coreProperties>
</file>