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4" i="11" l="1"/>
  <c r="B13" i="11"/>
  <c r="B12" i="11"/>
  <c r="B14" i="6"/>
  <c r="B13" i="6"/>
  <c r="B12" i="6"/>
</calcChain>
</file>

<file path=xl/sharedStrings.xml><?xml version="1.0" encoding="utf-8"?>
<sst xmlns="http://schemas.openxmlformats.org/spreadsheetml/2006/main" count="611" uniqueCount="361">
  <si>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</si>
  <si>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</si>
  <si>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</si>
  <si>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</si>
  <si>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</si>
  <si>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</si>
  <si>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</si>
  <si>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</si>
  <si>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</si>
  <si>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</si>
  <si>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</si>
  <si>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</si>
  <si>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</si>
  <si>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</si>
  <si>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</si>
  <si>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</si>
  <si>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</si>
  <si>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</si>
  <si>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</si>
  <si>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</si>
  <si>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</si>
  <si>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</si>
  <si>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</si>
  <si>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</si>
  <si>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</si>
  <si>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</si>
  <si>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</si>
  <si>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</si>
  <si>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</si>
  <si>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</si>
  <si>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</si>
  <si>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</si>
  <si>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</si>
  <si>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</si>
  <si>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</si>
  <si>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</si>
  <si>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</si>
  <si>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</si>
  <si>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</si>
  <si>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</si>
  <si>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</si>
  <si>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</si>
  <si>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</si>
  <si>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</si>
  <si>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</si>
  <si>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</si>
  <si>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</si>
  <si>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</si>
  <si>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</si>
  <si>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</si>
  <si>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</si>
  <si>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</si>
  <si>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</si>
  <si>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</si>
  <si>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</si>
  <si>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</si>
  <si>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</si>
  <si>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</si>
  <si>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</si>
  <si>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</si>
  <si>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</si>
  <si>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</si>
  <si>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</si>
  <si>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</si>
  <si>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</si>
  <si>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</si>
  <si>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</si>
  <si>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</si>
  <si>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</si>
  <si>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</si>
  <si>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</si>
  <si>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</si>
  <si>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</si>
  <si>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</si>
  <si>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</si>
  <si>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</si>
  <si>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</si>
  <si>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</si>
  <si>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</si>
  <si>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</si>
  <si>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</si>
  <si>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</si>
  <si>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</si>
  <si>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</si>
  <si>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</si>
  <si>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</si>
  <si>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</si>
  <si>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</si>
  <si>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</si>
  <si>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</si>
  <si>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</si>
  <si>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</si>
  <si>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</si>
  <si>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</si>
  <si>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</si>
  <si>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</si>
  <si>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</si>
  <si>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</si>
  <si>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</si>
  <si>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</si>
  <si>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</si>
  <si>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</si>
  <si>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</si>
  <si>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</si>
  <si>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</si>
  <si>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</si>
  <si>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</si>
  <si>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</si>
  <si>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</si>
  <si>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</si>
  <si>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</si>
  <si>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</si>
  <si>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</si>
  <si>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</si>
  <si>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</si>
  <si>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</si>
  <si>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</si>
  <si>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</si>
  <si>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</si>
  <si>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</si>
  <si>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</si>
  <si>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</si>
  <si>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</si>
  <si>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</si>
  <si>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</si>
  <si>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</si>
  <si>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</si>
  <si>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</si>
  <si>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</si>
  <si>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</si>
  <si>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</si>
  <si>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</si>
  <si>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</si>
  <si>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</si>
  <si>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</si>
  <si>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</si>
  <si>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</si>
  <si>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</si>
  <si>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</si>
  <si>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</si>
  <si>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</si>
  <si>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</si>
  <si>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</si>
  <si>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</si>
  <si>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</si>
  <si>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</si>
  <si>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</si>
  <si>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</si>
  <si>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</si>
  <si>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</si>
  <si>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</si>
  <si>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</si>
  <si>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</si>
  <si>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</si>
  <si>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</si>
  <si>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</si>
  <si>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</si>
  <si>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</si>
  <si>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</si>
  <si>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</si>
  <si>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</si>
  <si>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</si>
  <si>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</si>
  <si>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</si>
  <si>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</si>
  <si>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</si>
  <si>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</si>
  <si>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</si>
  <si>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</si>
  <si>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</si>
  <si>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</si>
  <si>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</si>
  <si>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</si>
  <si>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</si>
  <si>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</si>
  <si>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</si>
  <si>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</si>
  <si>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</si>
  <si>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</si>
  <si>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</si>
  <si>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</si>
  <si>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</si>
  <si>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</si>
  <si>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</si>
  <si>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</si>
  <si>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</si>
  <si>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</si>
  <si>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</si>
  <si>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</si>
  <si>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</si>
  <si>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</si>
  <si>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</si>
  <si>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</si>
  <si>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</si>
  <si>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</si>
  <si>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</si>
  <si>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</si>
  <si>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</si>
  <si>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</si>
  <si>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</si>
  <si>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</si>
  <si>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</si>
  <si>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</si>
  <si>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</si>
  <si>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</si>
  <si>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</si>
  <si>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</si>
  <si>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</si>
  <si>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</si>
  <si>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</si>
  <si>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</si>
  <si>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</si>
  <si>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</si>
  <si>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</si>
  <si>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</si>
  <si>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</si>
  <si>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</si>
  <si>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</si>
  <si>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</si>
  <si>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</si>
  <si>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</si>
  <si>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</si>
  <si>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</si>
  <si>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</si>
  <si>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</si>
  <si>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</si>
  <si>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</si>
  <si>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</si>
  <si>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</si>
  <si>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</si>
  <si>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</si>
  <si>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</si>
  <si>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</si>
  <si>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</si>
  <si>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</si>
  <si>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</si>
  <si>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</si>
  <si>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</si>
  <si>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</si>
  <si>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</si>
  <si>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</si>
  <si>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</si>
  <si>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</si>
  <si>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</si>
  <si>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</si>
  <si>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</si>
  <si>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</si>
  <si>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</si>
  <si>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</si>
  <si>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</si>
  <si>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</si>
  <si>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</si>
  <si>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</si>
  <si>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</si>
  <si>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</si>
  <si>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</si>
  <si>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</si>
  <si>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</si>
  <si>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</si>
  <si>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</si>
  <si>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</si>
  <si>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</si>
  <si>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</si>
  <si>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</si>
  <si>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</si>
  <si>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</si>
  <si>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</si>
  <si>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</si>
  <si>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</si>
  <si>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</si>
  <si>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</si>
  <si>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</si>
  <si>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</si>
  <si>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</si>
  <si>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</si>
  <si>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</si>
  <si>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</si>
  <si>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</si>
  <si>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</si>
  <si>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</si>
  <si>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</si>
  <si>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</si>
  <si>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</si>
  <si>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</si>
  <si>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</si>
  <si>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</si>
  <si>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</si>
  <si>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</si>
  <si>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</si>
  <si>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</si>
  <si>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</si>
  <si>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</si>
  <si>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</si>
  <si>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</si>
  <si>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</si>
  <si>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</si>
  <si>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</si>
  <si>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</si>
  <si>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</si>
  <si>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</si>
  <si>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</si>
  <si>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</si>
  <si>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</si>
  <si>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</si>
  <si>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</si>
  <si>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</si>
  <si>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</si>
  <si>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</si>
  <si>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</si>
  <si>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</si>
  <si>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</si>
  <si>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</si>
  <si>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</si>
  <si>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</si>
  <si>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</si>
  <si>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</si>
  <si>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</si>
  <si>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</si>
  <si>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</si>
  <si>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</si>
  <si>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</si>
  <si>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</si>
  <si>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</si>
  <si>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</si>
  <si>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</si>
  <si>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</si>
  <si>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</si>
  <si>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</si>
  <si>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</si>
  <si>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</si>
  <si>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</si>
  <si>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</si>
  <si>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</si>
  <si>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</si>
  <si>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</si>
  <si>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</si>
  <si>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</si>
  <si>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</si>
  <si>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</si>
  <si>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</si>
  <si>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</si>
  <si>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</si>
  <si>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</si>
  <si>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</si>
  <si>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</si>
  <si>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</si>
  <si>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</si>
  <si>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</si>
  <si>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</si>
  <si>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</si>
  <si>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</si>
  <si>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</si>
  <si>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Lax</t>
  </si>
  <si>
    <t>Inventar der Wasserentnahmen _x000D_
Lax</t>
  </si>
  <si>
    <t>proche d'un affluent RD de l'Alte Bach</t>
  </si>
  <si>
    <t>commune</t>
  </si>
  <si>
    <t>proche du Deischbach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</si>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</sst>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17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4" fillId="8" borderId="12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center" wrapText="1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2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4" totalsRowShown="0" headerRowDxfId="165" dataDxfId="164" headerRowCellStyle="Milliers" dataCellStyle="Milliers">
  <autoFilter ref="A11:CE14"/>
  <tableColumns count="83">
    <tableColumn id="1" name="No" dataDxfId="163"/>
    <tableColumn id="4" name="Capt_IDCant" dataDxfId="162">
      <calculatedColumnFormula>HYPERLINK("https://sitonline.vs.ch/environnement/eaux_superficielles/fr/#/?locale=fr&amp;prelevement=SEN-461&amp;scale=4500","SEN-461")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4" totalsRowShown="0" headerRowDxfId="82" dataDxfId="81" headerRowCellStyle="Milliers" dataCellStyle="Milliers">
  <autoFilter ref="A11:CE14"/>
  <tableColumns count="83">
    <tableColumn id="1" name="No" dataDxfId="80"/>
    <tableColumn id="4" name="Capt_IDCant" dataDxfId="79">
      <calculatedColumnFormula>HYPERLINK("https://sitonline.vs.ch/environnement/eaux_superficielles/fr/#/?locale=fr&amp;prelevement=SEN-461&amp;scale=4500","SEN-461")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activeCell="A11" sqref="A11:XFD11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57" t="s">
        <v>352</v>
      </c>
      <c r="B1" s="158"/>
      <c r="C1" s="158"/>
      <c r="D1" s="159"/>
      <c r="E1" s="172" t="s">
        <v>139</v>
      </c>
      <c r="F1" s="173"/>
      <c r="G1" s="173"/>
      <c r="H1" s="173"/>
      <c r="I1" s="174"/>
      <c r="J1" s="24"/>
      <c r="K1" s="154" t="s">
        <v>140</v>
      </c>
      <c r="L1" s="155"/>
      <c r="M1" s="155"/>
      <c r="N1" s="155"/>
      <c r="O1" s="156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60"/>
      <c r="B2" s="161"/>
      <c r="C2" s="161"/>
      <c r="D2" s="162"/>
      <c r="E2" s="75" t="s">
        <v>136</v>
      </c>
      <c r="F2" s="166"/>
      <c r="G2" s="166"/>
      <c r="H2" s="166"/>
      <c r="I2" s="167"/>
      <c r="J2" s="24"/>
      <c r="K2" s="61" t="s">
        <v>190</v>
      </c>
      <c r="L2" s="175" t="s">
        <v>188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60"/>
      <c r="B3" s="161"/>
      <c r="C3" s="161"/>
      <c r="D3" s="162"/>
      <c r="E3" s="76" t="s">
        <v>137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63"/>
      <c r="B4" s="164"/>
      <c r="C4" s="164"/>
      <c r="D4" s="165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50" t="s">
        <v>163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2" t="s">
        <v>326</v>
      </c>
      <c r="S7" s="153"/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/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  <c r="BF7" s="153"/>
      <c r="BG7" s="153"/>
      <c r="BH7" s="153"/>
      <c r="BI7" s="180" t="s">
        <v>177</v>
      </c>
      <c r="BJ7" s="181"/>
      <c r="BK7" s="181"/>
      <c r="BL7" s="181"/>
      <c r="BM7" s="181"/>
      <c r="BN7" s="181"/>
      <c r="BO7" s="181"/>
      <c r="BP7" s="181"/>
      <c r="BQ7" s="181"/>
      <c r="BR7" s="181"/>
      <c r="BS7" s="181"/>
      <c r="BT7" s="181"/>
      <c r="BU7" s="181"/>
      <c r="BV7" s="181"/>
      <c r="BW7" s="181"/>
      <c r="BX7" s="181"/>
      <c r="BY7" s="181"/>
      <c r="BZ7" s="181"/>
      <c r="CA7" s="181"/>
      <c r="CB7" s="181"/>
      <c r="CC7" s="181"/>
      <c r="CD7" s="181"/>
      <c r="CE7" s="56" t="s">
        <v>179</v>
      </c>
    </row>
    <row r="8" spans="1:83" s="3" customFormat="1" ht="58" customHeight="1" x14ac:dyDescent="0.45">
      <c r="A8" s="148" t="s">
        <v>34</v>
      </c>
      <c r="B8" s="147" t="s">
        <v>327</v>
      </c>
      <c r="C8" s="147"/>
      <c r="D8" s="147"/>
      <c r="E8" s="130" t="s">
        <v>158</v>
      </c>
      <c r="F8" s="130"/>
      <c r="G8" s="130"/>
      <c r="H8" s="130"/>
      <c r="I8" s="130"/>
      <c r="J8" s="130"/>
      <c r="K8" s="13" t="s">
        <v>128</v>
      </c>
      <c r="L8" s="13" t="s">
        <v>0</v>
      </c>
      <c r="M8" s="130" t="s">
        <v>328</v>
      </c>
      <c r="N8" s="130"/>
      <c r="O8" s="130"/>
      <c r="P8" s="130"/>
      <c r="Q8" s="135"/>
      <c r="R8" s="149" t="s">
        <v>16</v>
      </c>
      <c r="S8" s="137"/>
      <c r="T8" s="130"/>
      <c r="U8" s="130"/>
      <c r="V8" s="130"/>
      <c r="W8" s="130" t="s">
        <v>15</v>
      </c>
      <c r="X8" s="130"/>
      <c r="Y8" s="130"/>
      <c r="Z8" s="130"/>
      <c r="AA8" s="135" t="s">
        <v>329</v>
      </c>
      <c r="AB8" s="136"/>
      <c r="AC8" s="136"/>
      <c r="AD8" s="136"/>
      <c r="AE8" s="136"/>
      <c r="AF8" s="137"/>
      <c r="AG8" s="129" t="s">
        <v>146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165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133" t="s">
        <v>176</v>
      </c>
      <c r="BF8" s="133"/>
      <c r="BG8" s="133"/>
      <c r="BH8" s="134"/>
      <c r="BI8" s="149" t="s">
        <v>180</v>
      </c>
      <c r="BJ8" s="130"/>
      <c r="BK8" s="130" t="s">
        <v>27</v>
      </c>
      <c r="BL8" s="130"/>
      <c r="BM8" s="130"/>
      <c r="BN8" s="130"/>
      <c r="BO8" s="130"/>
      <c r="BP8" s="130" t="s">
        <v>28</v>
      </c>
      <c r="BQ8" s="130"/>
      <c r="BR8" s="130"/>
      <c r="BS8" s="130"/>
      <c r="BT8" s="130"/>
      <c r="BU8" s="130" t="s">
        <v>29</v>
      </c>
      <c r="BV8" s="130"/>
      <c r="BW8" s="130"/>
      <c r="BX8" s="130"/>
      <c r="BY8" s="130"/>
      <c r="BZ8" s="130" t="s">
        <v>31</v>
      </c>
      <c r="CA8" s="130"/>
      <c r="CB8" s="130"/>
      <c r="CC8" s="130"/>
      <c r="CD8" s="135"/>
      <c r="CE8" s="57"/>
    </row>
    <row r="9" spans="1:83" s="4" customFormat="1" ht="55.5" customHeight="1" x14ac:dyDescent="0.35">
      <c r="A9" s="148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45" t="s">
        <v>3</v>
      </c>
      <c r="AH9" s="138" t="s">
        <v>4</v>
      </c>
      <c r="AI9" s="138" t="s">
        <v>5</v>
      </c>
      <c r="AJ9" s="138" t="s">
        <v>6</v>
      </c>
      <c r="AK9" s="138" t="s">
        <v>7</v>
      </c>
      <c r="AL9" s="138" t="s">
        <v>8</v>
      </c>
      <c r="AM9" s="138" t="s">
        <v>9</v>
      </c>
      <c r="AN9" s="138" t="s">
        <v>10</v>
      </c>
      <c r="AO9" s="138" t="s">
        <v>11</v>
      </c>
      <c r="AP9" s="138" t="s">
        <v>12</v>
      </c>
      <c r="AQ9" s="138" t="s">
        <v>13</v>
      </c>
      <c r="AR9" s="140" t="s">
        <v>14</v>
      </c>
      <c r="AS9" s="145" t="s">
        <v>3</v>
      </c>
      <c r="AT9" s="138" t="s">
        <v>4</v>
      </c>
      <c r="AU9" s="138" t="s">
        <v>5</v>
      </c>
      <c r="AV9" s="138" t="s">
        <v>6</v>
      </c>
      <c r="AW9" s="138" t="s">
        <v>7</v>
      </c>
      <c r="AX9" s="138" t="s">
        <v>8</v>
      </c>
      <c r="AY9" s="138" t="s">
        <v>9</v>
      </c>
      <c r="AZ9" s="138" t="s">
        <v>10</v>
      </c>
      <c r="BA9" s="138" t="s">
        <v>11</v>
      </c>
      <c r="BB9" s="138" t="s">
        <v>12</v>
      </c>
      <c r="BC9" s="138" t="s">
        <v>13</v>
      </c>
      <c r="BD9" s="140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79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1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1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1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1" t="s">
        <v>30</v>
      </c>
      <c r="CD9" s="182" t="s">
        <v>132</v>
      </c>
      <c r="CE9" s="58"/>
    </row>
    <row r="10" spans="1:83" s="5" customFormat="1" ht="90.5" customHeight="1" x14ac:dyDescent="0.35">
      <c r="A10" s="148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179"/>
      <c r="BJ10" s="132"/>
      <c r="BK10" s="71" t="s">
        <v>183</v>
      </c>
      <c r="BL10" s="73" t="s">
        <v>186</v>
      </c>
      <c r="BM10" s="73" t="s">
        <v>187</v>
      </c>
      <c r="BN10" s="131"/>
      <c r="BO10" s="132"/>
      <c r="BP10" s="71" t="s">
        <v>183</v>
      </c>
      <c r="BQ10" s="73" t="s">
        <v>186</v>
      </c>
      <c r="BR10" s="73" t="s">
        <v>187</v>
      </c>
      <c r="BS10" s="131"/>
      <c r="BT10" s="132"/>
      <c r="BU10" s="71" t="s">
        <v>183</v>
      </c>
      <c r="BV10" s="73" t="s">
        <v>186</v>
      </c>
      <c r="BW10" s="73" t="s">
        <v>187</v>
      </c>
      <c r="BX10" s="131"/>
      <c r="BY10" s="132"/>
      <c r="BZ10" s="71" t="s">
        <v>183</v>
      </c>
      <c r="CA10" s="73" t="s">
        <v>186</v>
      </c>
      <c r="CB10" s="73" t="s">
        <v>187</v>
      </c>
      <c r="CC10" s="131"/>
      <c r="CD10" s="18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HYPERLINK("https://sitonline.vs.ch/environnement/eaux_superficielles/fr/#/?locale=fr&amp;prelevement=SEN-461&amp;scale=4500","SEN-461")</f>
        <v>SEN-461</v>
      </c>
      <c r="C12" s="116"/>
      <c r="D12" s="116"/>
      <c r="E12" s="117">
        <v>2651748</v>
      </c>
      <c r="F12" s="117"/>
      <c r="G12" s="117">
        <v>1138742</v>
      </c>
      <c r="H12" s="117"/>
      <c r="I12" s="117">
        <v>1424</v>
      </c>
      <c r="J12" s="118"/>
      <c r="K12" s="119" t="s">
        <v>354</v>
      </c>
      <c r="L12" s="120"/>
      <c r="M12" s="120" t="s">
        <v>199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HYPERLINK("https://sitonline.vs.ch/environnement/eaux_superficielles/fr/#/?locale=fr&amp;prelevement=SEN-463&amp;scale=4500","SEN-463")</f>
        <v>SEN-463</v>
      </c>
      <c r="C13" s="116"/>
      <c r="D13" s="116"/>
      <c r="E13" s="117">
        <v>2651748</v>
      </c>
      <c r="F13" s="117"/>
      <c r="G13" s="117">
        <v>1138687</v>
      </c>
      <c r="H13" s="117"/>
      <c r="I13" s="117">
        <v>1404</v>
      </c>
      <c r="J13" s="118"/>
      <c r="K13" s="119" t="s">
        <v>354</v>
      </c>
      <c r="L13" s="120"/>
      <c r="M13" s="120" t="s">
        <v>199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HYPERLINK("https://sitonline.vs.ch/environnement/eaux_superficielles/fr/#/?locale=fr&amp;prelevement=SEN-467&amp;scale=4500","SEN-467")</f>
        <v>SEN-467</v>
      </c>
      <c r="C14" s="116"/>
      <c r="D14" s="116"/>
      <c r="E14" s="117">
        <v>2650554</v>
      </c>
      <c r="F14" s="117"/>
      <c r="G14" s="117">
        <v>1138588</v>
      </c>
      <c r="H14" s="117"/>
      <c r="I14" s="117">
        <v>1660</v>
      </c>
      <c r="J14" s="118"/>
      <c r="K14" s="119" t="s">
        <v>356</v>
      </c>
      <c r="L14" s="120"/>
      <c r="M14" s="120" t="s">
        <v>199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  <mergeCell ref="AU9:AU10"/>
    <mergeCell ref="AV9:AV10"/>
    <mergeCell ref="AW9:AW10"/>
    <mergeCell ref="AX9:AX10"/>
    <mergeCell ref="AY9:AY10"/>
    <mergeCell ref="K1:O1"/>
    <mergeCell ref="A1:D4"/>
    <mergeCell ref="F2:I2"/>
    <mergeCell ref="F3:I3"/>
    <mergeCell ref="F4:I4"/>
    <mergeCell ref="E1:I1"/>
    <mergeCell ref="L2:N2"/>
    <mergeCell ref="L3:M3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</mergeCells>
  <dataValidations count="8">
    <dataValidation type="list" allowBlank="1" showInputMessage="1" showErrorMessage="1" sqref="L12:L14">
      <formula1>"Permanent,Temporaire"</formula1>
    </dataValidation>
    <dataValidation type="list" allowBlank="1" showInputMessage="1" showErrorMessage="1" sqref="P12:P14">
      <formula1>"Exploité,Non-exploité"</formula1>
    </dataValidation>
    <dataValidation type="list" allowBlank="1" showInputMessage="1" showErrorMessage="1" sqref="R12:R14">
      <formula1>"Autorisation,Concession,Autre"</formula1>
    </dataValidation>
    <dataValidation type="list" allowBlank="1" showInputMessage="1" showErrorMessage="1" sqref="W12:W14">
      <formula1>"Existant,Inexistant"</formula1>
    </dataValidation>
    <dataValidation type="list" allowBlank="1" showInputMessage="1" showErrorMessage="1" sqref="AB12:AB14">
      <formula1>"Dans un cours d'eau,Dans un plan d'eau (lac),Dans des eaux souterraines (source/nappe)"</formula1>
    </dataValidation>
    <dataValidation type="list" allowBlank="1" showInputMessage="1" showErrorMessage="1" sqref="AC12:AC14">
      <formula1>"Avec régulation,Sans régulation,Barrage,Pompage,Autre (à préciser)"</formula1>
    </dataValidation>
    <dataValidation type="list" allowBlank="1" showInputMessage="1" showErrorMessage="1" sqref="BK12:BK14 BP12:BP14 BU12:BU14 BZ12:BZ14">
      <formula1>"Oui,Non"</formula1>
    </dataValidation>
    <dataValidation type="list" allowBlank="1" showInputMessage="1" showErrorMessage="1" sqref="N12:N14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83" t="s">
        <v>353</v>
      </c>
      <c r="B1" s="184"/>
      <c r="C1" s="184"/>
      <c r="D1" s="185"/>
      <c r="E1" s="172" t="s">
        <v>223</v>
      </c>
      <c r="F1" s="173"/>
      <c r="G1" s="173"/>
      <c r="H1" s="173"/>
      <c r="I1" s="174"/>
      <c r="J1" s="24"/>
      <c r="K1" s="192" t="s">
        <v>300</v>
      </c>
      <c r="L1" s="193"/>
      <c r="M1" s="193"/>
      <c r="N1" s="193"/>
      <c r="O1" s="19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86"/>
      <c r="B2" s="187"/>
      <c r="C2" s="187"/>
      <c r="D2" s="188"/>
      <c r="E2" s="75" t="s">
        <v>224</v>
      </c>
      <c r="F2" s="166"/>
      <c r="G2" s="166"/>
      <c r="H2" s="166"/>
      <c r="I2" s="167"/>
      <c r="J2" s="24"/>
      <c r="K2" s="61" t="s">
        <v>190</v>
      </c>
      <c r="L2" s="175" t="s">
        <v>226</v>
      </c>
      <c r="M2" s="175"/>
      <c r="N2" s="175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86"/>
      <c r="B3" s="187"/>
      <c r="C3" s="187"/>
      <c r="D3" s="188"/>
      <c r="E3" s="76" t="s">
        <v>225</v>
      </c>
      <c r="F3" s="168"/>
      <c r="G3" s="168"/>
      <c r="H3" s="168"/>
      <c r="I3" s="169"/>
      <c r="J3" s="22"/>
      <c r="K3" s="68" t="s">
        <v>191</v>
      </c>
      <c r="L3" s="176" t="s">
        <v>189</v>
      </c>
      <c r="M3" s="176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89"/>
      <c r="B4" s="190"/>
      <c r="C4" s="190"/>
      <c r="D4" s="191"/>
      <c r="E4" s="77" t="s">
        <v>138</v>
      </c>
      <c r="F4" s="170"/>
      <c r="G4" s="170"/>
      <c r="H4" s="170"/>
      <c r="I4" s="171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77">
        <v>45202</v>
      </c>
      <c r="C5" s="178"/>
      <c r="D5" s="178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95" t="s">
        <v>227</v>
      </c>
      <c r="B7" s="196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7"/>
      <c r="R7" s="198" t="s">
        <v>308</v>
      </c>
      <c r="S7" s="198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8"/>
      <c r="AG7" s="198"/>
      <c r="AH7" s="198"/>
      <c r="AI7" s="198"/>
      <c r="AJ7" s="198"/>
      <c r="AK7" s="198"/>
      <c r="AL7" s="198"/>
      <c r="AM7" s="198"/>
      <c r="AN7" s="198"/>
      <c r="AO7" s="198"/>
      <c r="AP7" s="198"/>
      <c r="AQ7" s="198"/>
      <c r="AR7" s="198"/>
      <c r="AS7" s="198"/>
      <c r="AT7" s="198"/>
      <c r="AU7" s="198"/>
      <c r="AV7" s="198"/>
      <c r="AW7" s="198"/>
      <c r="AX7" s="198"/>
      <c r="AY7" s="198"/>
      <c r="AZ7" s="198"/>
      <c r="BA7" s="198"/>
      <c r="BB7" s="198"/>
      <c r="BC7" s="198"/>
      <c r="BD7" s="198"/>
      <c r="BE7" s="198"/>
      <c r="BF7" s="198"/>
      <c r="BG7" s="198"/>
      <c r="BH7" s="198"/>
      <c r="BI7" s="199" t="s">
        <v>316</v>
      </c>
      <c r="BJ7" s="200"/>
      <c r="BK7" s="200"/>
      <c r="BL7" s="200"/>
      <c r="BM7" s="200"/>
      <c r="BN7" s="200"/>
      <c r="BO7" s="200"/>
      <c r="BP7" s="200"/>
      <c r="BQ7" s="200"/>
      <c r="BR7" s="200"/>
      <c r="BS7" s="200"/>
      <c r="BT7" s="200"/>
      <c r="BU7" s="200"/>
      <c r="BV7" s="200"/>
      <c r="BW7" s="200"/>
      <c r="BX7" s="200"/>
      <c r="BY7" s="200"/>
      <c r="BZ7" s="200"/>
      <c r="CA7" s="200"/>
      <c r="CB7" s="200"/>
      <c r="CC7" s="200"/>
      <c r="CD7" s="200"/>
      <c r="CE7" s="96" t="s">
        <v>276</v>
      </c>
    </row>
    <row r="8" spans="1:83" s="99" customFormat="1" ht="58" customHeight="1" x14ac:dyDescent="0.45">
      <c r="A8" s="148" t="s">
        <v>34</v>
      </c>
      <c r="B8" s="201" t="s">
        <v>334</v>
      </c>
      <c r="C8" s="201"/>
      <c r="D8" s="201"/>
      <c r="E8" s="129" t="s">
        <v>335</v>
      </c>
      <c r="F8" s="129"/>
      <c r="G8" s="129"/>
      <c r="H8" s="129"/>
      <c r="I8" s="129"/>
      <c r="J8" s="129"/>
      <c r="K8" s="113" t="s">
        <v>302</v>
      </c>
      <c r="L8" s="113" t="s">
        <v>301</v>
      </c>
      <c r="M8" s="129" t="s">
        <v>304</v>
      </c>
      <c r="N8" s="129"/>
      <c r="O8" s="129"/>
      <c r="P8" s="129"/>
      <c r="Q8" s="202"/>
      <c r="R8" s="144" t="s">
        <v>241</v>
      </c>
      <c r="S8" s="144"/>
      <c r="T8" s="129"/>
      <c r="U8" s="129"/>
      <c r="V8" s="129"/>
      <c r="W8" s="129" t="s">
        <v>248</v>
      </c>
      <c r="X8" s="129"/>
      <c r="Y8" s="129"/>
      <c r="Z8" s="129"/>
      <c r="AA8" s="142" t="s">
        <v>311</v>
      </c>
      <c r="AB8" s="143"/>
      <c r="AC8" s="143"/>
      <c r="AD8" s="143"/>
      <c r="AE8" s="143"/>
      <c r="AF8" s="144"/>
      <c r="AG8" s="129" t="s">
        <v>254</v>
      </c>
      <c r="AH8" s="129"/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42" t="s">
        <v>266</v>
      </c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203" t="s">
        <v>267</v>
      </c>
      <c r="BF8" s="203"/>
      <c r="BG8" s="203"/>
      <c r="BH8" s="204"/>
      <c r="BI8" s="205" t="s">
        <v>268</v>
      </c>
      <c r="BJ8" s="129"/>
      <c r="BK8" s="129" t="s">
        <v>274</v>
      </c>
      <c r="BL8" s="129"/>
      <c r="BM8" s="129"/>
      <c r="BN8" s="129"/>
      <c r="BO8" s="129"/>
      <c r="BP8" s="129" t="s">
        <v>320</v>
      </c>
      <c r="BQ8" s="129"/>
      <c r="BR8" s="129"/>
      <c r="BS8" s="129"/>
      <c r="BT8" s="129"/>
      <c r="BU8" s="129" t="s">
        <v>275</v>
      </c>
      <c r="BV8" s="129"/>
      <c r="BW8" s="129"/>
      <c r="BX8" s="129"/>
      <c r="BY8" s="129"/>
      <c r="BZ8" s="129" t="s">
        <v>357</v>
      </c>
      <c r="CA8" s="129"/>
      <c r="CB8" s="129"/>
      <c r="CC8" s="129"/>
      <c r="CD8" s="142"/>
      <c r="CE8" s="98"/>
    </row>
    <row r="9" spans="1:83" s="110" customFormat="1" ht="55.5" customHeight="1" x14ac:dyDescent="0.35">
      <c r="A9" s="148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45" t="s">
        <v>255</v>
      </c>
      <c r="AH9" s="138" t="s">
        <v>256</v>
      </c>
      <c r="AI9" s="138" t="s">
        <v>257</v>
      </c>
      <c r="AJ9" s="138" t="s">
        <v>258</v>
      </c>
      <c r="AK9" s="138" t="s">
        <v>7</v>
      </c>
      <c r="AL9" s="138" t="s">
        <v>259</v>
      </c>
      <c r="AM9" s="138" t="s">
        <v>260</v>
      </c>
      <c r="AN9" s="138" t="s">
        <v>261</v>
      </c>
      <c r="AO9" s="138" t="s">
        <v>262</v>
      </c>
      <c r="AP9" s="138" t="s">
        <v>263</v>
      </c>
      <c r="AQ9" s="138" t="s">
        <v>264</v>
      </c>
      <c r="AR9" s="140" t="s">
        <v>265</v>
      </c>
      <c r="AS9" s="145" t="s">
        <v>255</v>
      </c>
      <c r="AT9" s="138" t="s">
        <v>256</v>
      </c>
      <c r="AU9" s="138" t="s">
        <v>257</v>
      </c>
      <c r="AV9" s="138" t="s">
        <v>258</v>
      </c>
      <c r="AW9" s="138" t="s">
        <v>7</v>
      </c>
      <c r="AX9" s="138" t="s">
        <v>259</v>
      </c>
      <c r="AY9" s="138" t="s">
        <v>260</v>
      </c>
      <c r="AZ9" s="138" t="s">
        <v>261</v>
      </c>
      <c r="BA9" s="138" t="s">
        <v>262</v>
      </c>
      <c r="BB9" s="138" t="s">
        <v>263</v>
      </c>
      <c r="BC9" s="138" t="s">
        <v>264</v>
      </c>
      <c r="BD9" s="140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206" t="s">
        <v>317</v>
      </c>
      <c r="BJ9" s="132" t="s">
        <v>269</v>
      </c>
      <c r="BK9" s="108" t="s">
        <v>318</v>
      </c>
      <c r="BL9" s="114" t="s">
        <v>270</v>
      </c>
      <c r="BM9" s="114" t="s">
        <v>272</v>
      </c>
      <c r="BN9" s="209" t="s">
        <v>319</v>
      </c>
      <c r="BO9" s="207" t="s">
        <v>273</v>
      </c>
      <c r="BP9" s="108" t="s">
        <v>318</v>
      </c>
      <c r="BQ9" s="114" t="s">
        <v>270</v>
      </c>
      <c r="BR9" s="114" t="s">
        <v>272</v>
      </c>
      <c r="BS9" s="209" t="s">
        <v>319</v>
      </c>
      <c r="BT9" s="207" t="s">
        <v>273</v>
      </c>
      <c r="BU9" s="108" t="s">
        <v>318</v>
      </c>
      <c r="BV9" s="114" t="s">
        <v>270</v>
      </c>
      <c r="BW9" s="114" t="s">
        <v>272</v>
      </c>
      <c r="BX9" s="209" t="s">
        <v>319</v>
      </c>
      <c r="BY9" s="207" t="s">
        <v>273</v>
      </c>
      <c r="BZ9" s="108" t="s">
        <v>318</v>
      </c>
      <c r="CA9" s="114" t="s">
        <v>270</v>
      </c>
      <c r="CB9" s="114" t="s">
        <v>272</v>
      </c>
      <c r="CC9" s="209" t="s">
        <v>319</v>
      </c>
      <c r="CD9" s="207" t="s">
        <v>273</v>
      </c>
      <c r="CE9" s="109"/>
    </row>
    <row r="10" spans="1:83" s="5" customFormat="1" ht="90.5" customHeight="1" x14ac:dyDescent="0.35">
      <c r="A10" s="148"/>
      <c r="B10" s="67" t="s">
        <v>336</v>
      </c>
      <c r="C10" s="60" t="s">
        <v>358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359</v>
      </c>
      <c r="M10" s="81" t="s">
        <v>232</v>
      </c>
      <c r="N10" s="70" t="s">
        <v>359</v>
      </c>
      <c r="O10" s="33" t="s">
        <v>290</v>
      </c>
      <c r="P10" s="70" t="s">
        <v>359</v>
      </c>
      <c r="Q10" s="83" t="s">
        <v>240</v>
      </c>
      <c r="R10" s="94" t="s">
        <v>359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359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359</v>
      </c>
      <c r="AC10" s="70" t="s">
        <v>359</v>
      </c>
      <c r="AD10" s="33" t="s">
        <v>251</v>
      </c>
      <c r="AE10" s="111" t="s">
        <v>337</v>
      </c>
      <c r="AF10" s="47" t="s">
        <v>253</v>
      </c>
      <c r="AG10" s="146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41"/>
      <c r="AS10" s="146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41"/>
      <c r="BE10" s="50" t="s">
        <v>35</v>
      </c>
      <c r="BF10" s="51" t="s">
        <v>36</v>
      </c>
      <c r="BG10" s="51" t="s">
        <v>38</v>
      </c>
      <c r="BH10" s="55" t="s">
        <v>147</v>
      </c>
      <c r="BI10" s="206"/>
      <c r="BJ10" s="132"/>
      <c r="BK10" s="71" t="s">
        <v>359</v>
      </c>
      <c r="BL10" s="73" t="s">
        <v>271</v>
      </c>
      <c r="BM10" s="73" t="s">
        <v>360</v>
      </c>
      <c r="BN10" s="210"/>
      <c r="BO10" s="208"/>
      <c r="BP10" s="71" t="s">
        <v>359</v>
      </c>
      <c r="BQ10" s="73" t="s">
        <v>271</v>
      </c>
      <c r="BR10" s="73" t="s">
        <v>360</v>
      </c>
      <c r="BS10" s="210"/>
      <c r="BT10" s="208"/>
      <c r="BU10" s="71" t="s">
        <v>359</v>
      </c>
      <c r="BV10" s="73" t="s">
        <v>271</v>
      </c>
      <c r="BW10" s="73" t="s">
        <v>360</v>
      </c>
      <c r="BX10" s="210"/>
      <c r="BY10" s="208"/>
      <c r="BZ10" s="71" t="s">
        <v>359</v>
      </c>
      <c r="CA10" s="73" t="s">
        <v>271</v>
      </c>
      <c r="CB10" s="73" t="s">
        <v>360</v>
      </c>
      <c r="CC10" s="210"/>
      <c r="CD10" s="208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5">
        <v>1</v>
      </c>
      <c r="B12" s="128" t="str">
        <f>HYPERLINK("https://sitonline.vs.ch/environnement/eaux_superficielles/fr/#/?locale=fr&amp;prelevement=SEN-461&amp;scale=4500","SEN-461")</f>
        <v>SEN-461</v>
      </c>
      <c r="C12" s="116"/>
      <c r="D12" s="116"/>
      <c r="E12" s="117">
        <v>2651748</v>
      </c>
      <c r="F12" s="117"/>
      <c r="G12" s="117">
        <v>1138742</v>
      </c>
      <c r="H12" s="117"/>
      <c r="I12" s="117">
        <v>1424</v>
      </c>
      <c r="J12" s="118"/>
      <c r="K12" s="119" t="s">
        <v>354</v>
      </c>
      <c r="L12" s="120"/>
      <c r="M12" s="120" t="s">
        <v>284</v>
      </c>
      <c r="N12" s="10"/>
      <c r="O12" s="10"/>
      <c r="P12" s="116"/>
      <c r="Q12" s="116" t="s">
        <v>355</v>
      </c>
      <c r="R12" s="121"/>
      <c r="S12" s="121"/>
      <c r="T12" s="122"/>
      <c r="U12" s="123"/>
      <c r="V12" s="121"/>
      <c r="W12" s="121"/>
      <c r="X12" s="122"/>
      <c r="Y12" s="123"/>
      <c r="Z12" s="121"/>
      <c r="AA12" s="124"/>
      <c r="AB12" s="116"/>
      <c r="AC12" s="116"/>
      <c r="AD12" s="116"/>
      <c r="AE12" s="116"/>
      <c r="AF12" s="116"/>
      <c r="AG12" s="125"/>
      <c r="AH12" s="125"/>
      <c r="AI12" s="125"/>
      <c r="AJ12" s="125"/>
      <c r="AK12" s="125"/>
      <c r="AL12" s="125"/>
      <c r="AM12" s="125"/>
      <c r="AN12" s="125"/>
      <c r="AO12" s="125"/>
      <c r="AP12" s="125"/>
      <c r="AQ12" s="125"/>
      <c r="AR12" s="125"/>
      <c r="AS12" s="125"/>
      <c r="AT12" s="125"/>
      <c r="AU12" s="125"/>
      <c r="AV12" s="125"/>
      <c r="AW12" s="125"/>
      <c r="AX12" s="125"/>
      <c r="AY12" s="125"/>
      <c r="AZ12" s="125"/>
      <c r="BA12" s="125"/>
      <c r="BB12" s="125"/>
      <c r="BC12" s="125"/>
      <c r="BD12" s="125"/>
      <c r="BE12" s="126"/>
      <c r="BF12" s="126"/>
      <c r="BG12" s="125"/>
      <c r="BH12" s="125"/>
      <c r="BI12" s="118"/>
      <c r="BJ12" s="120"/>
      <c r="BK12" s="120"/>
      <c r="BL12" s="120"/>
      <c r="BM12" s="120"/>
      <c r="BN12" s="127"/>
      <c r="BO12" s="120"/>
      <c r="BP12" s="120"/>
      <c r="BQ12" s="120"/>
      <c r="BR12" s="120"/>
      <c r="BS12" s="127"/>
      <c r="BT12" s="120"/>
      <c r="BU12" s="120"/>
      <c r="BV12" s="120"/>
      <c r="BW12" s="120"/>
      <c r="BX12" s="127"/>
      <c r="BY12" s="120"/>
      <c r="BZ12" s="120"/>
      <c r="CA12" s="120"/>
      <c r="CB12" s="120"/>
      <c r="CC12" s="127"/>
      <c r="CD12" s="120"/>
      <c r="CE12" s="116"/>
    </row>
    <row r="13" spans="1:83" s="6" customFormat="1" ht="15.5" x14ac:dyDescent="0.35">
      <c r="A13" s="115">
        <v>2</v>
      </c>
      <c r="B13" s="128" t="str">
        <f>HYPERLINK("https://sitonline.vs.ch/environnement/eaux_superficielles/fr/#/?locale=fr&amp;prelevement=SEN-463&amp;scale=4500","SEN-463")</f>
        <v>SEN-463</v>
      </c>
      <c r="C13" s="116"/>
      <c r="D13" s="116"/>
      <c r="E13" s="117">
        <v>2651748</v>
      </c>
      <c r="F13" s="117"/>
      <c r="G13" s="117">
        <v>1138687</v>
      </c>
      <c r="H13" s="117"/>
      <c r="I13" s="117">
        <v>1404</v>
      </c>
      <c r="J13" s="118"/>
      <c r="K13" s="119" t="s">
        <v>354</v>
      </c>
      <c r="L13" s="120"/>
      <c r="M13" s="120" t="s">
        <v>284</v>
      </c>
      <c r="N13" s="10"/>
      <c r="O13" s="10"/>
      <c r="P13" s="116"/>
      <c r="Q13" s="116" t="s">
        <v>355</v>
      </c>
      <c r="R13" s="121"/>
      <c r="S13" s="121"/>
      <c r="T13" s="122"/>
      <c r="U13" s="123"/>
      <c r="V13" s="121"/>
      <c r="W13" s="121"/>
      <c r="X13" s="122"/>
      <c r="Y13" s="123"/>
      <c r="Z13" s="121"/>
      <c r="AA13" s="124"/>
      <c r="AB13" s="116"/>
      <c r="AC13" s="116"/>
      <c r="AD13" s="116"/>
      <c r="AE13" s="116"/>
      <c r="AF13" s="116"/>
      <c r="AG13" s="125"/>
      <c r="AH13" s="125"/>
      <c r="AI13" s="125"/>
      <c r="AJ13" s="125"/>
      <c r="AK13" s="125"/>
      <c r="AL13" s="125"/>
      <c r="AM13" s="125"/>
      <c r="AN13" s="125"/>
      <c r="AO13" s="125"/>
      <c r="AP13" s="125"/>
      <c r="AQ13" s="125"/>
      <c r="AR13" s="125"/>
      <c r="AS13" s="125"/>
      <c r="AT13" s="125"/>
      <c r="AU13" s="125"/>
      <c r="AV13" s="125"/>
      <c r="AW13" s="125"/>
      <c r="AX13" s="125"/>
      <c r="AY13" s="125"/>
      <c r="AZ13" s="125"/>
      <c r="BA13" s="125"/>
      <c r="BB13" s="125"/>
      <c r="BC13" s="125"/>
      <c r="BD13" s="125"/>
      <c r="BE13" s="126"/>
      <c r="BF13" s="126"/>
      <c r="BG13" s="125"/>
      <c r="BH13" s="125"/>
      <c r="BI13" s="118"/>
      <c r="BJ13" s="120"/>
      <c r="BK13" s="120"/>
      <c r="BL13" s="120"/>
      <c r="BM13" s="120"/>
      <c r="BN13" s="127"/>
      <c r="BO13" s="120"/>
      <c r="BP13" s="120"/>
      <c r="BQ13" s="120"/>
      <c r="BR13" s="120"/>
      <c r="BS13" s="127"/>
      <c r="BT13" s="120"/>
      <c r="BU13" s="120"/>
      <c r="BV13" s="120"/>
      <c r="BW13" s="120"/>
      <c r="BX13" s="127"/>
      <c r="BY13" s="120"/>
      <c r="BZ13" s="120"/>
      <c r="CA13" s="120"/>
      <c r="CB13" s="120"/>
      <c r="CC13" s="127"/>
      <c r="CD13" s="120"/>
      <c r="CE13" s="116"/>
    </row>
    <row r="14" spans="1:83" s="6" customFormat="1" ht="15.5" x14ac:dyDescent="0.35">
      <c r="A14" s="115">
        <v>3</v>
      </c>
      <c r="B14" s="128" t="str">
        <f>HYPERLINK("https://sitonline.vs.ch/environnement/eaux_superficielles/fr/#/?locale=fr&amp;prelevement=SEN-467&amp;scale=4500","SEN-467")</f>
        <v>SEN-467</v>
      </c>
      <c r="C14" s="116"/>
      <c r="D14" s="116"/>
      <c r="E14" s="117">
        <v>2650554</v>
      </c>
      <c r="F14" s="117"/>
      <c r="G14" s="117">
        <v>1138588</v>
      </c>
      <c r="H14" s="117"/>
      <c r="I14" s="117">
        <v>1660</v>
      </c>
      <c r="J14" s="118"/>
      <c r="K14" s="119" t="s">
        <v>356</v>
      </c>
      <c r="L14" s="120"/>
      <c r="M14" s="120" t="s">
        <v>284</v>
      </c>
      <c r="N14" s="10"/>
      <c r="O14" s="10"/>
      <c r="P14" s="116"/>
      <c r="Q14" s="116" t="s">
        <v>355</v>
      </c>
      <c r="R14" s="121"/>
      <c r="S14" s="121"/>
      <c r="T14" s="122"/>
      <c r="U14" s="123"/>
      <c r="V14" s="121"/>
      <c r="W14" s="121"/>
      <c r="X14" s="122"/>
      <c r="Y14" s="123"/>
      <c r="Z14" s="121"/>
      <c r="AA14" s="124"/>
      <c r="AB14" s="116"/>
      <c r="AC14" s="116"/>
      <c r="AD14" s="116"/>
      <c r="AE14" s="116"/>
      <c r="AF14" s="116"/>
      <c r="AG14" s="125"/>
      <c r="AH14" s="125"/>
      <c r="AI14" s="125"/>
      <c r="AJ14" s="125"/>
      <c r="AK14" s="125"/>
      <c r="AL14" s="125"/>
      <c r="AM14" s="125"/>
      <c r="AN14" s="125"/>
      <c r="AO14" s="125"/>
      <c r="AP14" s="125"/>
      <c r="AQ14" s="125"/>
      <c r="AR14" s="125"/>
      <c r="AS14" s="125"/>
      <c r="AT14" s="125"/>
      <c r="AU14" s="125"/>
      <c r="AV14" s="125"/>
      <c r="AW14" s="125"/>
      <c r="AX14" s="125"/>
      <c r="AY14" s="125"/>
      <c r="AZ14" s="125"/>
      <c r="BA14" s="125"/>
      <c r="BB14" s="125"/>
      <c r="BC14" s="125"/>
      <c r="BD14" s="125"/>
      <c r="BE14" s="126"/>
      <c r="BF14" s="126"/>
      <c r="BG14" s="125"/>
      <c r="BH14" s="125"/>
      <c r="BI14" s="118"/>
      <c r="BJ14" s="120"/>
      <c r="BK14" s="120"/>
      <c r="BL14" s="120"/>
      <c r="BM14" s="120"/>
      <c r="BN14" s="127"/>
      <c r="BO14" s="120"/>
      <c r="BP14" s="120"/>
      <c r="BQ14" s="120"/>
      <c r="BR14" s="120"/>
      <c r="BS14" s="127"/>
      <c r="BT14" s="120"/>
      <c r="BU14" s="120"/>
      <c r="BV14" s="120"/>
      <c r="BW14" s="120"/>
      <c r="BX14" s="127"/>
      <c r="BY14" s="120"/>
      <c r="BZ14" s="120"/>
      <c r="CA14" s="120"/>
      <c r="CB14" s="120"/>
      <c r="CC14" s="127"/>
      <c r="CD14" s="120"/>
      <c r="CE14" s="116"/>
    </row>
    <row r="15" spans="1:83" s="6" customFormat="1" ht="15.5" x14ac:dyDescent="0.35">
      <c r="A15" s="7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/>
      <c r="BF15"/>
      <c r="BG15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A1:D4"/>
    <mergeCell ref="E1:I1"/>
    <mergeCell ref="K1:O1"/>
    <mergeCell ref="F2:I2"/>
    <mergeCell ref="F3:I3"/>
    <mergeCell ref="F4:I4"/>
    <mergeCell ref="L2:N2"/>
    <mergeCell ref="L3:M3"/>
  </mergeCells>
  <dataValidations count="8">
    <dataValidation type="list" allowBlank="1" showInputMessage="1" showErrorMessage="1" sqref="L12:L14">
      <formula1>"Mit ständiger Wasserführung,Keine ständiger Wasserführung"</formula1>
    </dataValidation>
    <dataValidation type="list" allowBlank="1" showInputMessage="1" showErrorMessage="1" sqref="P12:P14">
      <formula1>"Bestehend,Ausser Betrieb"</formula1>
    </dataValidation>
    <dataValidation type="list" allowBlank="1" showInputMessage="1" showErrorMessage="1" sqref="R12:R14">
      <formula1>"Bewilligung,Konzession,Andere"</formula1>
    </dataValidation>
    <dataValidation type="list" allowBlank="1" showInputMessage="1" showErrorMessage="1" sqref="W12:W14">
      <formula1>"Vorhanden,Nicht vorhanden"</formula1>
    </dataValidation>
    <dataValidation type="list" allowBlank="1" showInputMessage="1" showErrorMessage="1" sqref="AB12:AB14">
      <formula1>"In einem Gewässerlauf,In einem See,Im Grundwasser (Quelle/Grundwasserleiter)"</formula1>
    </dataValidation>
    <dataValidation type="list" allowBlank="1" showInputMessage="1" showErrorMessage="1" sqref="AC12:AC14">
      <formula1>"Mit Regulierung,Ohne Regulierung,Stausee,Pumpen,Andere (bitte angeben)"</formula1>
    </dataValidation>
    <dataValidation type="list" allowBlank="1" showInputMessage="1" showErrorMessage="1" sqref="BK12:BK14 BP12:BP14 BU12:BU14 BZ12:BZ14">
      <formula1>"Ja,Nein"</formula1>
    </dataValidation>
    <dataValidation type="list" allowBlank="1" showInputMessage="1" showErrorMessage="1" sqref="N12:N14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2023-10-16T09:20:11Z</dcterms:modified>
</cp:coreProperties>
</file>