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11400" windowWidth="38400" windowHeight="17840" activeTab="1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1" l="1"/>
  <c r="B13" i="11"/>
  <c r="B12" i="11"/>
  <c r="B14" i="6"/>
  <c r="B13" i="6"/>
  <c r="B12" i="6"/>
</calcChain>
</file>

<file path=xl/sharedStrings.xml><?xml version="1.0" encoding="utf-8"?>
<sst xmlns="http://schemas.openxmlformats.org/spreadsheetml/2006/main" count="621" uniqueCount="369">
  <si>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</si>
  <si>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</si>
  <si>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</si>
  <si>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</si>
  <si>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</si>
  <si>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</si>
  <si>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</si>
  <si>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</si>
  <si>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</si>
  <si>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</si>
  <si>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</si>
  <si>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</si>
  <si>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</si>
  <si>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</si>
  <si>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</si>
  <si>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</si>
  <si>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</si>
  <si>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</si>
  <si>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</si>
  <si>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</si>
  <si>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</si>
  <si>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</si>
  <si>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</si>
  <si>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</si>
  <si>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</si>
  <si>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</si>
  <si>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</si>
  <si>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</si>
  <si>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</si>
  <si>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</si>
  <si>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</si>
  <si>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</si>
  <si>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</si>
  <si>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</si>
  <si>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</si>
  <si>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</si>
  <si>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</si>
  <si>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</si>
  <si>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</si>
  <si>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</si>
  <si>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</si>
  <si>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</si>
  <si>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</si>
  <si>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</si>
  <si>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</si>
  <si>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</si>
  <si>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</si>
  <si>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</si>
  <si>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</si>
  <si>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</si>
  <si>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</si>
  <si>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</si>
  <si>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</si>
  <si>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</si>
  <si>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</si>
  <si>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</si>
  <si>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</si>
  <si>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</si>
  <si>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</si>
  <si>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</si>
  <si>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</si>
  <si>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</si>
  <si>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</si>
  <si>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</si>
  <si>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</si>
  <si>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</si>
  <si>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</si>
  <si>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</si>
  <si>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</si>
  <si>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</si>
  <si>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</si>
  <si>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</si>
  <si>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</si>
  <si>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</si>
  <si>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</si>
  <si>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</si>
  <si>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</si>
  <si>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</si>
  <si>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</si>
  <si>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</si>
  <si>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</si>
  <si>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</si>
  <si>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</si>
  <si>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</si>
  <si>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</si>
  <si>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</si>
  <si>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</si>
  <si>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</si>
  <si>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</si>
  <si>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</si>
  <si>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</si>
  <si>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</si>
  <si>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</si>
  <si>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</si>
  <si>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</si>
  <si>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</si>
  <si>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</si>
  <si>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</si>
  <si>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</si>
  <si>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</si>
  <si>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</si>
  <si>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</si>
  <si>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</si>
  <si>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</si>
  <si>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</si>
  <si>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</si>
  <si>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</si>
  <si>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</si>
  <si>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</si>
  <si>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</si>
  <si>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</si>
  <si>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</si>
  <si>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</si>
  <si>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</si>
  <si>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</si>
  <si>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</si>
  <si>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</si>
  <si>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</si>
  <si>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</si>
  <si>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</si>
  <si>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</si>
  <si>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</si>
  <si>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</si>
  <si>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</si>
  <si>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</si>
  <si>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</si>
  <si>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</si>
  <si>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</si>
  <si>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</si>
  <si>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</si>
  <si>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</si>
  <si>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</si>
  <si>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</si>
  <si>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</si>
  <si>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</si>
  <si>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</si>
  <si>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</si>
  <si>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</si>
  <si>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</si>
  <si>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</si>
  <si>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</si>
  <si>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</si>
  <si>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</si>
  <si>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</si>
  <si>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</si>
  <si>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</si>
  <si>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</si>
  <si>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</si>
  <si>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</si>
  <si>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</si>
  <si>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</si>
  <si>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</si>
  <si>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</si>
  <si>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</si>
  <si>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</si>
  <si>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</si>
  <si>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</si>
  <si>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</si>
  <si>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</si>
  <si>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</si>
  <si>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</si>
  <si>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</si>
  <si>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</si>
  <si>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</si>
  <si>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</si>
  <si>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</si>
  <si>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</si>
  <si>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</si>
  <si>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</si>
  <si>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</si>
  <si>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</si>
  <si>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</si>
  <si>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</si>
  <si>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</si>
  <si>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</si>
  <si>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</si>
  <si>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</si>
  <si>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</si>
  <si>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</si>
  <si>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</si>
  <si>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</si>
  <si>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</si>
  <si>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</si>
  <si>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</si>
  <si>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</si>
  <si>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</si>
  <si>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</si>
  <si>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</si>
  <si>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</si>
  <si>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</si>
  <si>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</si>
  <si>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</si>
  <si>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</si>
  <si>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</si>
  <si>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</si>
  <si>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</si>
  <si>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</si>
  <si>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</si>
  <si>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</si>
  <si>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</si>
  <si>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</si>
  <si>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</si>
  <si>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</si>
  <si>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</si>
  <si>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</si>
  <si>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</si>
  <si>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</si>
  <si>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</si>
  <si>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</si>
  <si>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</si>
  <si>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</si>
  <si>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</si>
  <si>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</si>
  <si>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</si>
  <si>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</si>
  <si>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</si>
  <si>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</si>
  <si>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</si>
  <si>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</si>
  <si>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</si>
  <si>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</si>
  <si>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</si>
  <si>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</si>
  <si>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</si>
  <si>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</si>
  <si>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</si>
  <si>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</si>
  <si>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</si>
  <si>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</si>
  <si>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</si>
  <si>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</si>
  <si>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</si>
  <si>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</si>
  <si>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</si>
  <si>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</si>
  <si>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</si>
  <si>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</si>
  <si>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</si>
  <si>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</si>
  <si>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</si>
  <si>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</si>
  <si>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</si>
  <si>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</si>
  <si>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</si>
  <si>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</si>
  <si>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</si>
  <si>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</si>
  <si>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</si>
  <si>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</si>
  <si>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</si>
  <si>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</si>
  <si>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</si>
  <si>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</si>
  <si>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</si>
  <si>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</si>
  <si>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</si>
  <si>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</si>
  <si>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</si>
  <si>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</si>
  <si>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</si>
  <si>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</si>
  <si>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</si>
  <si>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</si>
  <si>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</si>
  <si>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</si>
  <si>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</si>
  <si>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</si>
  <si>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</si>
  <si>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</si>
  <si>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</si>
  <si>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</si>
  <si>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</si>
  <si>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</si>
  <si>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</si>
  <si>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</si>
  <si>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</si>
  <si>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</si>
  <si>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</si>
  <si>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</si>
  <si>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</si>
  <si>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</si>
  <si>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</si>
  <si>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</si>
  <si>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</si>
  <si>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</si>
  <si>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</si>
  <si>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</si>
  <si>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</si>
  <si>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</si>
  <si>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</si>
  <si>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</si>
  <si>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</si>
  <si>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</si>
  <si>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</si>
  <si>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</si>
  <si>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</si>
  <si>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</si>
  <si>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</si>
  <si>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</si>
  <si>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</si>
  <si>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</si>
  <si>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</si>
  <si>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</si>
  <si>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</si>
  <si>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</si>
  <si>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</si>
  <si>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</si>
  <si>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</si>
  <si>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</si>
  <si>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</si>
  <si>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</si>
  <si>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</si>
  <si>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</si>
  <si>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</si>
  <si>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</si>
  <si>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</si>
  <si>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</si>
  <si>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</si>
  <si>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</si>
  <si>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</si>
  <si>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</si>
  <si>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</si>
  <si>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</si>
  <si>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</si>
  <si>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</si>
  <si>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</si>
  <si>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</si>
  <si>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</si>
  <si>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</si>
  <si>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</si>
  <si>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</si>
  <si>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</si>
  <si>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</si>
  <si>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</si>
  <si>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</si>
  <si>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</si>
  <si>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</si>
  <si>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</si>
  <si>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</si>
  <si>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</si>
  <si>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</si>
  <si>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</si>
  <si>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</si>
  <si>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</si>
  <si>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</si>
  <si>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</si>
  <si>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</si>
  <si>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</si>
  <si>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</si>
  <si>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</si>
  <si>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</si>
  <si>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</si>
  <si>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Agarn</t>
  </si>
  <si>
    <t>Inventar der Wasserentnahmen _x000D_
Agarn</t>
  </si>
  <si>
    <t>Oberer Meretschisee</t>
  </si>
  <si>
    <t>Meretschibach</t>
  </si>
  <si>
    <t>Illsee-Turtmann AG /ARGESSA AG</t>
  </si>
  <si>
    <t>Meretschi</t>
  </si>
  <si>
    <t>Meretschibach/Emsbach</t>
  </si>
  <si>
    <t>"Geteilschaft; Wasserrecht nach Kehrordnung"</t>
  </si>
  <si>
    <t>Quellen Blattbach - Härzwald</t>
  </si>
  <si>
    <t>Blattbach</t>
  </si>
  <si>
    <t>Gemeinde Agarn</t>
  </si>
  <si>
    <t xml:space="preserve">Disponible au SEN
</t>
  </si>
  <si>
    <t>Bei der DUW verfügbar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</si>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</sst>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2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3" fillId="0" borderId="0" xfId="0" applyFont="1" applyBorder="1" applyAlignment="1"/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17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4" fillId="8" borderId="12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26" xfId="1" applyNumberFormat="1" applyFont="1" applyFill="1" applyBorder="1" applyAlignment="1">
      <alignment horizontal="center" vertical="center" wrapText="1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endParaRPr lang="fr-CH" sz="1200"/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14" totalsRowShown="0" headerRowDxfId="165" dataDxfId="164" headerRowCellStyle="Milliers" dataCellStyle="Milliers">
  <autoFilter ref="A11:CE14"/>
  <tableColumns count="83">
    <tableColumn id="1" name="No" dataDxfId="163"/>
    <tableColumn id="4" name="Capt_IDCant" dataDxfId="162">
      <calculatedColumnFormula>HYPERLINK("https://sitonline.vs.ch/environnement/eaux_superficielles/fr/#/?locale=fr&amp;prelevement=SFH-45&amp;scale=4500","SFH-45")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14" totalsRowShown="0" headerRowDxfId="82" dataDxfId="81" headerRowCellStyle="Milliers" dataCellStyle="Milliers">
  <autoFilter ref="A11:CE14"/>
  <tableColumns count="83">
    <tableColumn id="1" name="No" dataDxfId="80"/>
    <tableColumn id="4" name="Capt_IDCant" dataDxfId="79">
      <calculatedColumnFormula>HYPERLINK("https://sitonline.vs.ch/environnement/eaux_superficielles/fr/#/?locale=fr&amp;prelevement=SFH-45&amp;scale=4500","SFH-45")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zoomScale="80" zoomScaleNormal="80" workbookViewId="0">
      <selection sqref="A1:D4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58" t="s">
        <v>352</v>
      </c>
      <c r="B1" s="159"/>
      <c r="C1" s="159"/>
      <c r="D1" s="160"/>
      <c r="E1" s="173" t="s">
        <v>139</v>
      </c>
      <c r="F1" s="174"/>
      <c r="G1" s="174"/>
      <c r="H1" s="174"/>
      <c r="I1" s="175"/>
      <c r="J1" s="24"/>
      <c r="K1" s="155" t="s">
        <v>140</v>
      </c>
      <c r="L1" s="156"/>
      <c r="M1" s="156"/>
      <c r="N1" s="156"/>
      <c r="O1" s="157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61"/>
      <c r="B2" s="162"/>
      <c r="C2" s="162"/>
      <c r="D2" s="163"/>
      <c r="E2" s="75" t="s">
        <v>136</v>
      </c>
      <c r="F2" s="167"/>
      <c r="G2" s="167"/>
      <c r="H2" s="167"/>
      <c r="I2" s="168"/>
      <c r="J2" s="24"/>
      <c r="K2" s="61" t="s">
        <v>190</v>
      </c>
      <c r="L2" s="176" t="s">
        <v>188</v>
      </c>
      <c r="M2" s="176"/>
      <c r="N2" s="176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61"/>
      <c r="B3" s="162"/>
      <c r="C3" s="162"/>
      <c r="D3" s="163"/>
      <c r="E3" s="76" t="s">
        <v>137</v>
      </c>
      <c r="F3" s="169"/>
      <c r="G3" s="169"/>
      <c r="H3" s="169"/>
      <c r="I3" s="170"/>
      <c r="J3" s="22"/>
      <c r="K3" s="68" t="s">
        <v>191</v>
      </c>
      <c r="L3" s="177" t="s">
        <v>189</v>
      </c>
      <c r="M3" s="177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64"/>
      <c r="B4" s="165"/>
      <c r="C4" s="165"/>
      <c r="D4" s="166"/>
      <c r="E4" s="77" t="s">
        <v>138</v>
      </c>
      <c r="F4" s="171"/>
      <c r="G4" s="171"/>
      <c r="H4" s="171"/>
      <c r="I4" s="172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78">
        <v>45202</v>
      </c>
      <c r="C5" s="179"/>
      <c r="D5" s="179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51" t="s">
        <v>163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3" t="s">
        <v>326</v>
      </c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  <c r="AS7" s="154"/>
      <c r="AT7" s="154"/>
      <c r="AU7" s="154"/>
      <c r="AV7" s="154"/>
      <c r="AW7" s="154"/>
      <c r="AX7" s="154"/>
      <c r="AY7" s="154"/>
      <c r="AZ7" s="154"/>
      <c r="BA7" s="154"/>
      <c r="BB7" s="154"/>
      <c r="BC7" s="154"/>
      <c r="BD7" s="154"/>
      <c r="BE7" s="154"/>
      <c r="BF7" s="154"/>
      <c r="BG7" s="154"/>
      <c r="BH7" s="154"/>
      <c r="BI7" s="181" t="s">
        <v>177</v>
      </c>
      <c r="BJ7" s="182"/>
      <c r="BK7" s="182"/>
      <c r="BL7" s="182"/>
      <c r="BM7" s="182"/>
      <c r="BN7" s="182"/>
      <c r="BO7" s="182"/>
      <c r="BP7" s="182"/>
      <c r="BQ7" s="182"/>
      <c r="BR7" s="182"/>
      <c r="BS7" s="182"/>
      <c r="BT7" s="182"/>
      <c r="BU7" s="182"/>
      <c r="BV7" s="182"/>
      <c r="BW7" s="182"/>
      <c r="BX7" s="182"/>
      <c r="BY7" s="182"/>
      <c r="BZ7" s="182"/>
      <c r="CA7" s="182"/>
      <c r="CB7" s="182"/>
      <c r="CC7" s="182"/>
      <c r="CD7" s="182"/>
      <c r="CE7" s="56" t="s">
        <v>179</v>
      </c>
    </row>
    <row r="8" spans="1:83" s="3" customFormat="1" ht="58" customHeight="1" x14ac:dyDescent="0.45">
      <c r="A8" s="149" t="s">
        <v>34</v>
      </c>
      <c r="B8" s="148" t="s">
        <v>327</v>
      </c>
      <c r="C8" s="148"/>
      <c r="D8" s="148"/>
      <c r="E8" s="131" t="s">
        <v>158</v>
      </c>
      <c r="F8" s="131"/>
      <c r="G8" s="131"/>
      <c r="H8" s="131"/>
      <c r="I8" s="131"/>
      <c r="J8" s="131"/>
      <c r="K8" s="13" t="s">
        <v>128</v>
      </c>
      <c r="L8" s="13" t="s">
        <v>0</v>
      </c>
      <c r="M8" s="131" t="s">
        <v>328</v>
      </c>
      <c r="N8" s="131"/>
      <c r="O8" s="131"/>
      <c r="P8" s="131"/>
      <c r="Q8" s="136"/>
      <c r="R8" s="150" t="s">
        <v>16</v>
      </c>
      <c r="S8" s="138"/>
      <c r="T8" s="131"/>
      <c r="U8" s="131"/>
      <c r="V8" s="131"/>
      <c r="W8" s="131" t="s">
        <v>15</v>
      </c>
      <c r="X8" s="131"/>
      <c r="Y8" s="131"/>
      <c r="Z8" s="131"/>
      <c r="AA8" s="136" t="s">
        <v>329</v>
      </c>
      <c r="AB8" s="137"/>
      <c r="AC8" s="137"/>
      <c r="AD8" s="137"/>
      <c r="AE8" s="137"/>
      <c r="AF8" s="138"/>
      <c r="AG8" s="130" t="s">
        <v>146</v>
      </c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43" t="s">
        <v>165</v>
      </c>
      <c r="AT8" s="144"/>
      <c r="AU8" s="144"/>
      <c r="AV8" s="144"/>
      <c r="AW8" s="144"/>
      <c r="AX8" s="144"/>
      <c r="AY8" s="144"/>
      <c r="AZ8" s="144"/>
      <c r="BA8" s="144"/>
      <c r="BB8" s="144"/>
      <c r="BC8" s="144"/>
      <c r="BD8" s="145"/>
      <c r="BE8" s="134" t="s">
        <v>176</v>
      </c>
      <c r="BF8" s="134"/>
      <c r="BG8" s="134"/>
      <c r="BH8" s="135"/>
      <c r="BI8" s="150" t="s">
        <v>180</v>
      </c>
      <c r="BJ8" s="131"/>
      <c r="BK8" s="131" t="s">
        <v>27</v>
      </c>
      <c r="BL8" s="131"/>
      <c r="BM8" s="131"/>
      <c r="BN8" s="131"/>
      <c r="BO8" s="131"/>
      <c r="BP8" s="131" t="s">
        <v>28</v>
      </c>
      <c r="BQ8" s="131"/>
      <c r="BR8" s="131"/>
      <c r="BS8" s="131"/>
      <c r="BT8" s="131"/>
      <c r="BU8" s="131" t="s">
        <v>29</v>
      </c>
      <c r="BV8" s="131"/>
      <c r="BW8" s="131"/>
      <c r="BX8" s="131"/>
      <c r="BY8" s="131"/>
      <c r="BZ8" s="131" t="s">
        <v>31</v>
      </c>
      <c r="CA8" s="131"/>
      <c r="CB8" s="131"/>
      <c r="CC8" s="131"/>
      <c r="CD8" s="136"/>
      <c r="CE8" s="57"/>
    </row>
    <row r="9" spans="1:83" s="4" customFormat="1" ht="55.5" customHeight="1" x14ac:dyDescent="0.35">
      <c r="A9" s="149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46" t="s">
        <v>3</v>
      </c>
      <c r="AH9" s="139" t="s">
        <v>4</v>
      </c>
      <c r="AI9" s="139" t="s">
        <v>5</v>
      </c>
      <c r="AJ9" s="139" t="s">
        <v>6</v>
      </c>
      <c r="AK9" s="139" t="s">
        <v>7</v>
      </c>
      <c r="AL9" s="139" t="s">
        <v>8</v>
      </c>
      <c r="AM9" s="139" t="s">
        <v>9</v>
      </c>
      <c r="AN9" s="139" t="s">
        <v>10</v>
      </c>
      <c r="AO9" s="139" t="s">
        <v>11</v>
      </c>
      <c r="AP9" s="139" t="s">
        <v>12</v>
      </c>
      <c r="AQ9" s="139" t="s">
        <v>13</v>
      </c>
      <c r="AR9" s="141" t="s">
        <v>14</v>
      </c>
      <c r="AS9" s="146" t="s">
        <v>3</v>
      </c>
      <c r="AT9" s="139" t="s">
        <v>4</v>
      </c>
      <c r="AU9" s="139" t="s">
        <v>5</v>
      </c>
      <c r="AV9" s="139" t="s">
        <v>6</v>
      </c>
      <c r="AW9" s="139" t="s">
        <v>7</v>
      </c>
      <c r="AX9" s="139" t="s">
        <v>8</v>
      </c>
      <c r="AY9" s="139" t="s">
        <v>9</v>
      </c>
      <c r="AZ9" s="139" t="s">
        <v>10</v>
      </c>
      <c r="BA9" s="139" t="s">
        <v>11</v>
      </c>
      <c r="BB9" s="139" t="s">
        <v>12</v>
      </c>
      <c r="BC9" s="139" t="s">
        <v>13</v>
      </c>
      <c r="BD9" s="141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80" t="s">
        <v>150</v>
      </c>
      <c r="BJ9" s="133" t="s">
        <v>151</v>
      </c>
      <c r="BK9" s="74" t="s">
        <v>178</v>
      </c>
      <c r="BL9" s="72" t="s">
        <v>184</v>
      </c>
      <c r="BM9" s="72" t="s">
        <v>185</v>
      </c>
      <c r="BN9" s="132" t="s">
        <v>30</v>
      </c>
      <c r="BO9" s="133" t="s">
        <v>132</v>
      </c>
      <c r="BP9" s="74" t="s">
        <v>178</v>
      </c>
      <c r="BQ9" s="72" t="s">
        <v>184</v>
      </c>
      <c r="BR9" s="72" t="s">
        <v>185</v>
      </c>
      <c r="BS9" s="132" t="s">
        <v>30</v>
      </c>
      <c r="BT9" s="133" t="s">
        <v>132</v>
      </c>
      <c r="BU9" s="74" t="s">
        <v>178</v>
      </c>
      <c r="BV9" s="72" t="s">
        <v>184</v>
      </c>
      <c r="BW9" s="72" t="s">
        <v>185</v>
      </c>
      <c r="BX9" s="132" t="s">
        <v>30</v>
      </c>
      <c r="BY9" s="133" t="s">
        <v>132</v>
      </c>
      <c r="BZ9" s="74" t="s">
        <v>178</v>
      </c>
      <c r="CA9" s="72" t="s">
        <v>184</v>
      </c>
      <c r="CB9" s="72" t="s">
        <v>185</v>
      </c>
      <c r="CC9" s="132" t="s">
        <v>30</v>
      </c>
      <c r="CD9" s="183" t="s">
        <v>132</v>
      </c>
      <c r="CE9" s="58"/>
    </row>
    <row r="10" spans="1:83" s="5" customFormat="1" ht="90.5" customHeight="1" x14ac:dyDescent="0.35">
      <c r="A10" s="149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47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2"/>
      <c r="AS10" s="147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2"/>
      <c r="BE10" s="50" t="s">
        <v>35</v>
      </c>
      <c r="BF10" s="51" t="s">
        <v>36</v>
      </c>
      <c r="BG10" s="51" t="s">
        <v>38</v>
      </c>
      <c r="BH10" s="55" t="s">
        <v>147</v>
      </c>
      <c r="BI10" s="180"/>
      <c r="BJ10" s="133"/>
      <c r="BK10" s="71" t="s">
        <v>183</v>
      </c>
      <c r="BL10" s="73" t="s">
        <v>186</v>
      </c>
      <c r="BM10" s="73" t="s">
        <v>187</v>
      </c>
      <c r="BN10" s="132"/>
      <c r="BO10" s="133"/>
      <c r="BP10" s="71" t="s">
        <v>183</v>
      </c>
      <c r="BQ10" s="73" t="s">
        <v>186</v>
      </c>
      <c r="BR10" s="73" t="s">
        <v>187</v>
      </c>
      <c r="BS10" s="132"/>
      <c r="BT10" s="133"/>
      <c r="BU10" s="71" t="s">
        <v>183</v>
      </c>
      <c r="BV10" s="73" t="s">
        <v>186</v>
      </c>
      <c r="BW10" s="73" t="s">
        <v>187</v>
      </c>
      <c r="BX10" s="132"/>
      <c r="BY10" s="133"/>
      <c r="BZ10" s="71" t="s">
        <v>183</v>
      </c>
      <c r="CA10" s="73" t="s">
        <v>186</v>
      </c>
      <c r="CB10" s="73" t="s">
        <v>187</v>
      </c>
      <c r="CC10" s="132"/>
      <c r="CD10" s="183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3">
        <v>1</v>
      </c>
      <c r="B12" s="126" t="str">
        <f>HYPERLINK("https://sitonline.vs.ch/environnement/eaux_superficielles/fr/#/?locale=fr&amp;prelevement=SFH-45&amp;scale=4500","SFH-45")</f>
        <v>SFH-45</v>
      </c>
      <c r="C12" s="114"/>
      <c r="D12" s="114" t="s">
        <v>354</v>
      </c>
      <c r="E12" s="115">
        <v>2616434</v>
      </c>
      <c r="F12" s="115"/>
      <c r="G12" s="115">
        <v>1122777</v>
      </c>
      <c r="H12" s="115"/>
      <c r="I12" s="115">
        <v>2354</v>
      </c>
      <c r="J12" s="116"/>
      <c r="K12" s="117" t="s">
        <v>355</v>
      </c>
      <c r="L12" s="118"/>
      <c r="M12" s="118" t="s">
        <v>204</v>
      </c>
      <c r="N12" s="10"/>
      <c r="O12" s="10"/>
      <c r="P12" s="114"/>
      <c r="Q12" s="114" t="s">
        <v>356</v>
      </c>
      <c r="R12" s="119"/>
      <c r="S12" s="119"/>
      <c r="T12" s="120"/>
      <c r="U12" s="121"/>
      <c r="V12" s="119"/>
      <c r="W12" s="119" t="s">
        <v>104</v>
      </c>
      <c r="X12" s="120">
        <v>39120</v>
      </c>
      <c r="Y12" s="121"/>
      <c r="Z12" s="129" t="s">
        <v>363</v>
      </c>
      <c r="AA12" s="122"/>
      <c r="AB12" s="114"/>
      <c r="AC12" s="114"/>
      <c r="AD12" s="114"/>
      <c r="AE12" s="114"/>
      <c r="AF12" s="114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4"/>
      <c r="BF12" s="124"/>
      <c r="BG12" s="123"/>
      <c r="BH12" s="123"/>
      <c r="BI12" s="116"/>
      <c r="BJ12" s="118"/>
      <c r="BK12" s="118"/>
      <c r="BL12" s="118"/>
      <c r="BM12" s="118"/>
      <c r="BN12" s="125"/>
      <c r="BO12" s="118"/>
      <c r="BP12" s="118"/>
      <c r="BQ12" s="118"/>
      <c r="BR12" s="118"/>
      <c r="BS12" s="125"/>
      <c r="BT12" s="118"/>
      <c r="BU12" s="118"/>
      <c r="BV12" s="118"/>
      <c r="BW12" s="118"/>
      <c r="BX12" s="125"/>
      <c r="BY12" s="118"/>
      <c r="BZ12" s="118"/>
      <c r="CA12" s="118"/>
      <c r="CB12" s="118"/>
      <c r="CC12" s="125"/>
      <c r="CD12" s="118"/>
      <c r="CE12" s="114"/>
    </row>
    <row r="13" spans="1:83" s="6" customFormat="1" ht="15.5" x14ac:dyDescent="0.35">
      <c r="A13" s="113">
        <v>2</v>
      </c>
      <c r="B13" s="126" t="str">
        <f>HYPERLINK("https://sitonline.vs.ch/environnement/eaux_superficielles/fr/#/?locale=fr&amp;prelevement=SEN-510&amp;scale=4500","SEN-510")</f>
        <v>SEN-510</v>
      </c>
      <c r="C13" s="114"/>
      <c r="D13" s="114" t="s">
        <v>357</v>
      </c>
      <c r="E13" s="115">
        <v>2617963</v>
      </c>
      <c r="F13" s="115"/>
      <c r="G13" s="115">
        <v>1126383</v>
      </c>
      <c r="H13" s="115"/>
      <c r="I13" s="115">
        <v>790</v>
      </c>
      <c r="J13" s="116"/>
      <c r="K13" s="117" t="s">
        <v>358</v>
      </c>
      <c r="L13" s="118"/>
      <c r="M13" s="118" t="s">
        <v>210</v>
      </c>
      <c r="N13" s="10"/>
      <c r="O13" s="10"/>
      <c r="P13" s="114"/>
      <c r="Q13" s="114" t="s">
        <v>359</v>
      </c>
      <c r="R13" s="119"/>
      <c r="S13" s="119"/>
      <c r="T13" s="120"/>
      <c r="U13" s="121"/>
      <c r="V13" s="119"/>
      <c r="W13" s="119"/>
      <c r="X13" s="120"/>
      <c r="Y13" s="121"/>
      <c r="Z13" s="119"/>
      <c r="AA13" s="122"/>
      <c r="AB13" s="114"/>
      <c r="AC13" s="114"/>
      <c r="AD13" s="114"/>
      <c r="AE13" s="114"/>
      <c r="AF13" s="114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4"/>
      <c r="BF13" s="124"/>
      <c r="BG13" s="123"/>
      <c r="BH13" s="123"/>
      <c r="BI13" s="116"/>
      <c r="BJ13" s="118"/>
      <c r="BK13" s="118"/>
      <c r="BL13" s="118"/>
      <c r="BM13" s="118"/>
      <c r="BN13" s="125"/>
      <c r="BO13" s="118"/>
      <c r="BP13" s="118"/>
      <c r="BQ13" s="118"/>
      <c r="BR13" s="118"/>
      <c r="BS13" s="125"/>
      <c r="BT13" s="118"/>
      <c r="BU13" s="118"/>
      <c r="BV13" s="118"/>
      <c r="BW13" s="118"/>
      <c r="BX13" s="125"/>
      <c r="BY13" s="118"/>
      <c r="BZ13" s="118"/>
      <c r="CA13" s="118"/>
      <c r="CB13" s="118"/>
      <c r="CC13" s="125"/>
      <c r="CD13" s="118"/>
      <c r="CE13" s="114"/>
    </row>
    <row r="14" spans="1:83" s="6" customFormat="1" ht="15.5" x14ac:dyDescent="0.35">
      <c r="A14" s="113">
        <v>3</v>
      </c>
      <c r="B14" s="126" t="str">
        <f>HYPERLINK("https://sitonline.vs.ch/environnement/eaux_superficielles/fr/#/?locale=fr&amp;prelevement=SPE-1519&amp;scale=4500","SPE-1519")</f>
        <v>SPE-1519</v>
      </c>
      <c r="C14" s="114"/>
      <c r="D14" s="114" t="s">
        <v>360</v>
      </c>
      <c r="E14" s="115">
        <v>2617722</v>
      </c>
      <c r="F14" s="115"/>
      <c r="G14" s="115">
        <v>1124691</v>
      </c>
      <c r="H14" s="115"/>
      <c r="I14" s="115">
        <v>1820</v>
      </c>
      <c r="J14" s="116"/>
      <c r="K14" s="117" t="s">
        <v>361</v>
      </c>
      <c r="L14" s="118"/>
      <c r="M14" s="118" t="s">
        <v>199</v>
      </c>
      <c r="N14" s="10"/>
      <c r="O14" s="10"/>
      <c r="P14" s="114"/>
      <c r="Q14" s="114" t="s">
        <v>362</v>
      </c>
      <c r="R14" s="119"/>
      <c r="S14" s="119"/>
      <c r="T14" s="120"/>
      <c r="U14" s="121"/>
      <c r="V14" s="119"/>
      <c r="W14" s="119"/>
      <c r="X14" s="120"/>
      <c r="Y14" s="121"/>
      <c r="Z14" s="119"/>
      <c r="AA14" s="122"/>
      <c r="AB14" s="114"/>
      <c r="AC14" s="114"/>
      <c r="AD14" s="114"/>
      <c r="AE14" s="114"/>
      <c r="AF14" s="114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4"/>
      <c r="BF14" s="124"/>
      <c r="BG14" s="123"/>
      <c r="BH14" s="123"/>
      <c r="BI14" s="116"/>
      <c r="BJ14" s="118"/>
      <c r="BK14" s="118"/>
      <c r="BL14" s="118"/>
      <c r="BM14" s="118"/>
      <c r="BN14" s="125"/>
      <c r="BO14" s="118"/>
      <c r="BP14" s="118"/>
      <c r="BQ14" s="118"/>
      <c r="BR14" s="118"/>
      <c r="BS14" s="125"/>
      <c r="BT14" s="118"/>
      <c r="BU14" s="118"/>
      <c r="BV14" s="118"/>
      <c r="BW14" s="118"/>
      <c r="BX14" s="125"/>
      <c r="BY14" s="118"/>
      <c r="BZ14" s="118"/>
      <c r="CA14" s="118"/>
      <c r="CB14" s="118"/>
      <c r="CC14" s="125"/>
      <c r="CD14" s="118"/>
      <c r="CE14" s="114"/>
    </row>
    <row r="15" spans="1:83" s="6" customFormat="1" ht="15.5" x14ac:dyDescent="0.35">
      <c r="A15" s="7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/>
      <c r="BF15"/>
      <c r="BG15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/>
    </row>
    <row r="16" spans="1:83" s="6" customFormat="1" ht="15.5" x14ac:dyDescent="0.35">
      <c r="A16" s="7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/>
      <c r="BF16"/>
      <c r="BG16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/>
    </row>
    <row r="17" spans="1:83" s="6" customFormat="1" ht="15.5" x14ac:dyDescent="0.35">
      <c r="A17" s="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/>
      <c r="BF17"/>
      <c r="BG17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/>
    </row>
    <row r="18" spans="1:83" s="6" customFormat="1" ht="15.5" x14ac:dyDescent="0.35">
      <c r="A18" s="7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/>
      <c r="BF18"/>
      <c r="BG18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  <mergeCell ref="AU9:AU10"/>
    <mergeCell ref="AV9:AV10"/>
    <mergeCell ref="AW9:AW10"/>
    <mergeCell ref="AX9:AX10"/>
    <mergeCell ref="AY9:AY10"/>
    <mergeCell ref="K1:O1"/>
    <mergeCell ref="A1:D4"/>
    <mergeCell ref="F2:I2"/>
    <mergeCell ref="F3:I3"/>
    <mergeCell ref="F4:I4"/>
    <mergeCell ref="E1:I1"/>
    <mergeCell ref="L2:N2"/>
    <mergeCell ref="L3:M3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</mergeCells>
  <dataValidations count="8">
    <dataValidation type="list" allowBlank="1" showInputMessage="1" showErrorMessage="1" sqref="L12:L14">
      <formula1>"Permanent,Temporaire"</formula1>
    </dataValidation>
    <dataValidation type="list" allowBlank="1" showInputMessage="1" showErrorMessage="1" sqref="P12:P14">
      <formula1>"Exploité,Non-exploité"</formula1>
    </dataValidation>
    <dataValidation type="list" allowBlank="1" showInputMessage="1" showErrorMessage="1" sqref="R12:R14">
      <formula1>"Autorisation,Concession,Autre"</formula1>
    </dataValidation>
    <dataValidation type="list" allowBlank="1" showInputMessage="1" showErrorMessage="1" sqref="W12:W14">
      <formula1>"Existant,Inexistant"</formula1>
    </dataValidation>
    <dataValidation type="list" allowBlank="1" showInputMessage="1" showErrorMessage="1" sqref="AB12:AB14">
      <formula1>"Dans un cours d'eau,Dans un plan d'eau (lac),Dans des eaux souterraines (source/nappe)"</formula1>
    </dataValidation>
    <dataValidation type="list" allowBlank="1" showInputMessage="1" showErrorMessage="1" sqref="AC12:AC14">
      <formula1>"Avec régulation,Sans régulation,Barrage,Pompage,Autre (à préciser)"</formula1>
    </dataValidation>
    <dataValidation type="list" allowBlank="1" showInputMessage="1" showErrorMessage="1" sqref="BK12:BK14 BP12:BP14 BU12:BU14 BZ12:BZ14">
      <formula1>"Oui,Non"</formula1>
    </dataValidation>
    <dataValidation type="list" allowBlank="1" showInputMessage="1" showErrorMessage="1" sqref="N12:N14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84" t="s">
        <v>353</v>
      </c>
      <c r="B1" s="185"/>
      <c r="C1" s="185"/>
      <c r="D1" s="186"/>
      <c r="E1" s="173" t="s">
        <v>223</v>
      </c>
      <c r="F1" s="174"/>
      <c r="G1" s="174"/>
      <c r="H1" s="174"/>
      <c r="I1" s="175"/>
      <c r="J1" s="24"/>
      <c r="K1" s="193" t="s">
        <v>300</v>
      </c>
      <c r="L1" s="194"/>
      <c r="M1" s="194"/>
      <c r="N1" s="194"/>
      <c r="O1" s="195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87"/>
      <c r="B2" s="188"/>
      <c r="C2" s="188"/>
      <c r="D2" s="189"/>
      <c r="E2" s="75" t="s">
        <v>224</v>
      </c>
      <c r="F2" s="167"/>
      <c r="G2" s="167"/>
      <c r="H2" s="167"/>
      <c r="I2" s="168"/>
      <c r="J2" s="24"/>
      <c r="K2" s="61" t="s">
        <v>190</v>
      </c>
      <c r="L2" s="176" t="s">
        <v>226</v>
      </c>
      <c r="M2" s="176"/>
      <c r="N2" s="176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87"/>
      <c r="B3" s="188"/>
      <c r="C3" s="188"/>
      <c r="D3" s="189"/>
      <c r="E3" s="76" t="s">
        <v>225</v>
      </c>
      <c r="F3" s="169"/>
      <c r="G3" s="169"/>
      <c r="H3" s="169"/>
      <c r="I3" s="170"/>
      <c r="J3" s="22"/>
      <c r="K3" s="68" t="s">
        <v>191</v>
      </c>
      <c r="L3" s="177" t="s">
        <v>189</v>
      </c>
      <c r="M3" s="177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90"/>
      <c r="B4" s="191"/>
      <c r="C4" s="191"/>
      <c r="D4" s="192"/>
      <c r="E4" s="77" t="s">
        <v>138</v>
      </c>
      <c r="F4" s="171"/>
      <c r="G4" s="171"/>
      <c r="H4" s="171"/>
      <c r="I4" s="172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78">
        <v>45202</v>
      </c>
      <c r="C5" s="179"/>
      <c r="D5" s="179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96" t="s">
        <v>227</v>
      </c>
      <c r="B7" s="197"/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8"/>
      <c r="R7" s="199" t="s">
        <v>308</v>
      </c>
      <c r="S7" s="199"/>
      <c r="T7" s="199"/>
      <c r="U7" s="199"/>
      <c r="V7" s="199"/>
      <c r="W7" s="199"/>
      <c r="X7" s="199"/>
      <c r="Y7" s="199"/>
      <c r="Z7" s="199"/>
      <c r="AA7" s="199"/>
      <c r="AB7" s="199"/>
      <c r="AC7" s="199"/>
      <c r="AD7" s="199"/>
      <c r="AE7" s="199"/>
      <c r="AF7" s="199"/>
      <c r="AG7" s="199"/>
      <c r="AH7" s="199"/>
      <c r="AI7" s="199"/>
      <c r="AJ7" s="199"/>
      <c r="AK7" s="199"/>
      <c r="AL7" s="199"/>
      <c r="AM7" s="199"/>
      <c r="AN7" s="199"/>
      <c r="AO7" s="199"/>
      <c r="AP7" s="199"/>
      <c r="AQ7" s="199"/>
      <c r="AR7" s="199"/>
      <c r="AS7" s="199"/>
      <c r="AT7" s="199"/>
      <c r="AU7" s="199"/>
      <c r="AV7" s="199"/>
      <c r="AW7" s="199"/>
      <c r="AX7" s="199"/>
      <c r="AY7" s="199"/>
      <c r="AZ7" s="199"/>
      <c r="BA7" s="199"/>
      <c r="BB7" s="199"/>
      <c r="BC7" s="199"/>
      <c r="BD7" s="199"/>
      <c r="BE7" s="199"/>
      <c r="BF7" s="199"/>
      <c r="BG7" s="199"/>
      <c r="BH7" s="199"/>
      <c r="BI7" s="200" t="s">
        <v>316</v>
      </c>
      <c r="BJ7" s="201"/>
      <c r="BK7" s="201"/>
      <c r="BL7" s="201"/>
      <c r="BM7" s="201"/>
      <c r="BN7" s="201"/>
      <c r="BO7" s="201"/>
      <c r="BP7" s="201"/>
      <c r="BQ7" s="201"/>
      <c r="BR7" s="201"/>
      <c r="BS7" s="201"/>
      <c r="BT7" s="201"/>
      <c r="BU7" s="201"/>
      <c r="BV7" s="201"/>
      <c r="BW7" s="201"/>
      <c r="BX7" s="201"/>
      <c r="BY7" s="201"/>
      <c r="BZ7" s="201"/>
      <c r="CA7" s="201"/>
      <c r="CB7" s="201"/>
      <c r="CC7" s="201"/>
      <c r="CD7" s="201"/>
      <c r="CE7" s="96" t="s">
        <v>276</v>
      </c>
    </row>
    <row r="8" spans="1:83" s="99" customFormat="1" ht="58" customHeight="1" x14ac:dyDescent="0.45">
      <c r="A8" s="149" t="s">
        <v>34</v>
      </c>
      <c r="B8" s="202" t="s">
        <v>334</v>
      </c>
      <c r="C8" s="202"/>
      <c r="D8" s="202"/>
      <c r="E8" s="130" t="s">
        <v>335</v>
      </c>
      <c r="F8" s="130"/>
      <c r="G8" s="130"/>
      <c r="H8" s="130"/>
      <c r="I8" s="130"/>
      <c r="J8" s="130"/>
      <c r="K8" s="127" t="s">
        <v>302</v>
      </c>
      <c r="L8" s="127" t="s">
        <v>301</v>
      </c>
      <c r="M8" s="130" t="s">
        <v>304</v>
      </c>
      <c r="N8" s="130"/>
      <c r="O8" s="130"/>
      <c r="P8" s="130"/>
      <c r="Q8" s="203"/>
      <c r="R8" s="145" t="s">
        <v>241</v>
      </c>
      <c r="S8" s="145"/>
      <c r="T8" s="130"/>
      <c r="U8" s="130"/>
      <c r="V8" s="130"/>
      <c r="W8" s="130" t="s">
        <v>248</v>
      </c>
      <c r="X8" s="130"/>
      <c r="Y8" s="130"/>
      <c r="Z8" s="130"/>
      <c r="AA8" s="143" t="s">
        <v>311</v>
      </c>
      <c r="AB8" s="144"/>
      <c r="AC8" s="144"/>
      <c r="AD8" s="144"/>
      <c r="AE8" s="144"/>
      <c r="AF8" s="145"/>
      <c r="AG8" s="130" t="s">
        <v>254</v>
      </c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43" t="s">
        <v>266</v>
      </c>
      <c r="AT8" s="144"/>
      <c r="AU8" s="144"/>
      <c r="AV8" s="144"/>
      <c r="AW8" s="144"/>
      <c r="AX8" s="144"/>
      <c r="AY8" s="144"/>
      <c r="AZ8" s="144"/>
      <c r="BA8" s="144"/>
      <c r="BB8" s="144"/>
      <c r="BC8" s="144"/>
      <c r="BD8" s="145"/>
      <c r="BE8" s="204" t="s">
        <v>267</v>
      </c>
      <c r="BF8" s="204"/>
      <c r="BG8" s="204"/>
      <c r="BH8" s="205"/>
      <c r="BI8" s="206" t="s">
        <v>268</v>
      </c>
      <c r="BJ8" s="130"/>
      <c r="BK8" s="130" t="s">
        <v>274</v>
      </c>
      <c r="BL8" s="130"/>
      <c r="BM8" s="130"/>
      <c r="BN8" s="130"/>
      <c r="BO8" s="130"/>
      <c r="BP8" s="130" t="s">
        <v>320</v>
      </c>
      <c r="BQ8" s="130"/>
      <c r="BR8" s="130"/>
      <c r="BS8" s="130"/>
      <c r="BT8" s="130"/>
      <c r="BU8" s="130" t="s">
        <v>275</v>
      </c>
      <c r="BV8" s="130"/>
      <c r="BW8" s="130"/>
      <c r="BX8" s="130"/>
      <c r="BY8" s="130"/>
      <c r="BZ8" s="130" t="s">
        <v>365</v>
      </c>
      <c r="CA8" s="130"/>
      <c r="CB8" s="130"/>
      <c r="CC8" s="130"/>
      <c r="CD8" s="143"/>
      <c r="CE8" s="98"/>
    </row>
    <row r="9" spans="1:83" s="110" customFormat="1" ht="55.5" customHeight="1" x14ac:dyDescent="0.35">
      <c r="A9" s="149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46" t="s">
        <v>255</v>
      </c>
      <c r="AH9" s="139" t="s">
        <v>256</v>
      </c>
      <c r="AI9" s="139" t="s">
        <v>257</v>
      </c>
      <c r="AJ9" s="139" t="s">
        <v>258</v>
      </c>
      <c r="AK9" s="139" t="s">
        <v>7</v>
      </c>
      <c r="AL9" s="139" t="s">
        <v>259</v>
      </c>
      <c r="AM9" s="139" t="s">
        <v>260</v>
      </c>
      <c r="AN9" s="139" t="s">
        <v>261</v>
      </c>
      <c r="AO9" s="139" t="s">
        <v>262</v>
      </c>
      <c r="AP9" s="139" t="s">
        <v>263</v>
      </c>
      <c r="AQ9" s="139" t="s">
        <v>264</v>
      </c>
      <c r="AR9" s="141" t="s">
        <v>265</v>
      </c>
      <c r="AS9" s="146" t="s">
        <v>255</v>
      </c>
      <c r="AT9" s="139" t="s">
        <v>256</v>
      </c>
      <c r="AU9" s="139" t="s">
        <v>257</v>
      </c>
      <c r="AV9" s="139" t="s">
        <v>258</v>
      </c>
      <c r="AW9" s="139" t="s">
        <v>7</v>
      </c>
      <c r="AX9" s="139" t="s">
        <v>259</v>
      </c>
      <c r="AY9" s="139" t="s">
        <v>260</v>
      </c>
      <c r="AZ9" s="139" t="s">
        <v>261</v>
      </c>
      <c r="BA9" s="139" t="s">
        <v>262</v>
      </c>
      <c r="BB9" s="139" t="s">
        <v>263</v>
      </c>
      <c r="BC9" s="139" t="s">
        <v>264</v>
      </c>
      <c r="BD9" s="141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207" t="s">
        <v>317</v>
      </c>
      <c r="BJ9" s="133" t="s">
        <v>269</v>
      </c>
      <c r="BK9" s="108" t="s">
        <v>318</v>
      </c>
      <c r="BL9" s="128" t="s">
        <v>270</v>
      </c>
      <c r="BM9" s="128" t="s">
        <v>272</v>
      </c>
      <c r="BN9" s="210" t="s">
        <v>319</v>
      </c>
      <c r="BO9" s="208" t="s">
        <v>273</v>
      </c>
      <c r="BP9" s="108" t="s">
        <v>318</v>
      </c>
      <c r="BQ9" s="128" t="s">
        <v>270</v>
      </c>
      <c r="BR9" s="128" t="s">
        <v>272</v>
      </c>
      <c r="BS9" s="210" t="s">
        <v>319</v>
      </c>
      <c r="BT9" s="208" t="s">
        <v>273</v>
      </c>
      <c r="BU9" s="108" t="s">
        <v>318</v>
      </c>
      <c r="BV9" s="128" t="s">
        <v>270</v>
      </c>
      <c r="BW9" s="128" t="s">
        <v>272</v>
      </c>
      <c r="BX9" s="210" t="s">
        <v>319</v>
      </c>
      <c r="BY9" s="208" t="s">
        <v>273</v>
      </c>
      <c r="BZ9" s="108" t="s">
        <v>318</v>
      </c>
      <c r="CA9" s="128" t="s">
        <v>270</v>
      </c>
      <c r="CB9" s="128" t="s">
        <v>272</v>
      </c>
      <c r="CC9" s="210" t="s">
        <v>319</v>
      </c>
      <c r="CD9" s="208" t="s">
        <v>273</v>
      </c>
      <c r="CE9" s="109"/>
    </row>
    <row r="10" spans="1:83" s="5" customFormat="1" ht="90.5" customHeight="1" x14ac:dyDescent="0.35">
      <c r="A10" s="149"/>
      <c r="B10" s="67" t="s">
        <v>336</v>
      </c>
      <c r="C10" s="60" t="s">
        <v>366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367</v>
      </c>
      <c r="M10" s="81" t="s">
        <v>232</v>
      </c>
      <c r="N10" s="70" t="s">
        <v>367</v>
      </c>
      <c r="O10" s="33" t="s">
        <v>290</v>
      </c>
      <c r="P10" s="70" t="s">
        <v>367</v>
      </c>
      <c r="Q10" s="83" t="s">
        <v>240</v>
      </c>
      <c r="R10" s="94" t="s">
        <v>367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367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367</v>
      </c>
      <c r="AC10" s="70" t="s">
        <v>367</v>
      </c>
      <c r="AD10" s="33" t="s">
        <v>251</v>
      </c>
      <c r="AE10" s="111" t="s">
        <v>337</v>
      </c>
      <c r="AF10" s="47" t="s">
        <v>253</v>
      </c>
      <c r="AG10" s="147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2"/>
      <c r="AS10" s="147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2"/>
      <c r="BE10" s="50" t="s">
        <v>35</v>
      </c>
      <c r="BF10" s="51" t="s">
        <v>36</v>
      </c>
      <c r="BG10" s="51" t="s">
        <v>38</v>
      </c>
      <c r="BH10" s="55" t="s">
        <v>147</v>
      </c>
      <c r="BI10" s="207"/>
      <c r="BJ10" s="133"/>
      <c r="BK10" s="71" t="s">
        <v>367</v>
      </c>
      <c r="BL10" s="73" t="s">
        <v>271</v>
      </c>
      <c r="BM10" s="73" t="s">
        <v>368</v>
      </c>
      <c r="BN10" s="211"/>
      <c r="BO10" s="209"/>
      <c r="BP10" s="71" t="s">
        <v>367</v>
      </c>
      <c r="BQ10" s="73" t="s">
        <v>271</v>
      </c>
      <c r="BR10" s="73" t="s">
        <v>368</v>
      </c>
      <c r="BS10" s="211"/>
      <c r="BT10" s="209"/>
      <c r="BU10" s="71" t="s">
        <v>367</v>
      </c>
      <c r="BV10" s="73" t="s">
        <v>271</v>
      </c>
      <c r="BW10" s="73" t="s">
        <v>368</v>
      </c>
      <c r="BX10" s="211"/>
      <c r="BY10" s="209"/>
      <c r="BZ10" s="71" t="s">
        <v>367</v>
      </c>
      <c r="CA10" s="73" t="s">
        <v>271</v>
      </c>
      <c r="CB10" s="73" t="s">
        <v>368</v>
      </c>
      <c r="CC10" s="211"/>
      <c r="CD10" s="209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3">
        <v>1</v>
      </c>
      <c r="B12" s="126" t="str">
        <f>HYPERLINK("https://sitonline.vs.ch/environnement/eaux_superficielles/fr/#/?locale=fr&amp;prelevement=SFH-45&amp;scale=4500","SFH-45")</f>
        <v>SFH-45</v>
      </c>
      <c r="C12" s="114"/>
      <c r="D12" s="114" t="s">
        <v>354</v>
      </c>
      <c r="E12" s="115">
        <v>2616434</v>
      </c>
      <c r="F12" s="115"/>
      <c r="G12" s="115">
        <v>1122777</v>
      </c>
      <c r="H12" s="115"/>
      <c r="I12" s="115">
        <v>2354</v>
      </c>
      <c r="J12" s="116"/>
      <c r="K12" s="117" t="s">
        <v>355</v>
      </c>
      <c r="L12" s="118"/>
      <c r="M12" s="118" t="s">
        <v>285</v>
      </c>
      <c r="N12" s="10"/>
      <c r="O12" s="10"/>
      <c r="P12" s="114"/>
      <c r="Q12" s="114" t="s">
        <v>356</v>
      </c>
      <c r="R12" s="119"/>
      <c r="S12" s="119"/>
      <c r="T12" s="120"/>
      <c r="U12" s="121"/>
      <c r="V12" s="119"/>
      <c r="W12" s="119" t="s">
        <v>277</v>
      </c>
      <c r="X12" s="120">
        <v>39120</v>
      </c>
      <c r="Y12" s="121"/>
      <c r="Z12" s="129" t="s">
        <v>364</v>
      </c>
      <c r="AA12" s="122"/>
      <c r="AB12" s="114"/>
      <c r="AC12" s="114"/>
      <c r="AD12" s="114"/>
      <c r="AE12" s="114"/>
      <c r="AF12" s="114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4"/>
      <c r="BF12" s="124"/>
      <c r="BG12" s="123"/>
      <c r="BH12" s="123"/>
      <c r="BI12" s="116"/>
      <c r="BJ12" s="118"/>
      <c r="BK12" s="118"/>
      <c r="BL12" s="118"/>
      <c r="BM12" s="118"/>
      <c r="BN12" s="125"/>
      <c r="BO12" s="118"/>
      <c r="BP12" s="118"/>
      <c r="BQ12" s="118"/>
      <c r="BR12" s="118"/>
      <c r="BS12" s="125"/>
      <c r="BT12" s="118"/>
      <c r="BU12" s="118"/>
      <c r="BV12" s="118"/>
      <c r="BW12" s="118"/>
      <c r="BX12" s="125"/>
      <c r="BY12" s="118"/>
      <c r="BZ12" s="118"/>
      <c r="CA12" s="118"/>
      <c r="CB12" s="118"/>
      <c r="CC12" s="125"/>
      <c r="CD12" s="118"/>
      <c r="CE12" s="114"/>
    </row>
    <row r="13" spans="1:83" s="6" customFormat="1" ht="15.5" x14ac:dyDescent="0.35">
      <c r="A13" s="113">
        <v>2</v>
      </c>
      <c r="B13" s="126" t="str">
        <f>HYPERLINK("https://sitonline.vs.ch/environnement/eaux_superficielles/fr/#/?locale=fr&amp;prelevement=SEN-510&amp;scale=4500","SEN-510")</f>
        <v>SEN-510</v>
      </c>
      <c r="C13" s="114"/>
      <c r="D13" s="114" t="s">
        <v>357</v>
      </c>
      <c r="E13" s="115">
        <v>2617963</v>
      </c>
      <c r="F13" s="115"/>
      <c r="G13" s="115">
        <v>1126383</v>
      </c>
      <c r="H13" s="115"/>
      <c r="I13" s="115">
        <v>790</v>
      </c>
      <c r="J13" s="116"/>
      <c r="K13" s="117" t="s">
        <v>358</v>
      </c>
      <c r="L13" s="118"/>
      <c r="M13" s="118" t="s">
        <v>286</v>
      </c>
      <c r="N13" s="10"/>
      <c r="O13" s="10"/>
      <c r="P13" s="114"/>
      <c r="Q13" s="114" t="s">
        <v>359</v>
      </c>
      <c r="R13" s="119"/>
      <c r="S13" s="119"/>
      <c r="T13" s="120"/>
      <c r="U13" s="121"/>
      <c r="V13" s="119"/>
      <c r="W13" s="119"/>
      <c r="X13" s="120"/>
      <c r="Y13" s="121"/>
      <c r="Z13" s="119"/>
      <c r="AA13" s="122"/>
      <c r="AB13" s="114"/>
      <c r="AC13" s="114"/>
      <c r="AD13" s="114"/>
      <c r="AE13" s="114"/>
      <c r="AF13" s="114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4"/>
      <c r="BF13" s="124"/>
      <c r="BG13" s="123"/>
      <c r="BH13" s="123"/>
      <c r="BI13" s="116"/>
      <c r="BJ13" s="118"/>
      <c r="BK13" s="118"/>
      <c r="BL13" s="118"/>
      <c r="BM13" s="118"/>
      <c r="BN13" s="125"/>
      <c r="BO13" s="118"/>
      <c r="BP13" s="118"/>
      <c r="BQ13" s="118"/>
      <c r="BR13" s="118"/>
      <c r="BS13" s="125"/>
      <c r="BT13" s="118"/>
      <c r="BU13" s="118"/>
      <c r="BV13" s="118"/>
      <c r="BW13" s="118"/>
      <c r="BX13" s="125"/>
      <c r="BY13" s="118"/>
      <c r="BZ13" s="118"/>
      <c r="CA13" s="118"/>
      <c r="CB13" s="118"/>
      <c r="CC13" s="125"/>
      <c r="CD13" s="118"/>
      <c r="CE13" s="114"/>
    </row>
    <row r="14" spans="1:83" s="6" customFormat="1" ht="15.5" x14ac:dyDescent="0.35">
      <c r="A14" s="113">
        <v>3</v>
      </c>
      <c r="B14" s="126" t="str">
        <f>HYPERLINK("https://sitonline.vs.ch/environnement/eaux_superficielles/fr/#/?locale=fr&amp;prelevement=SPE-1519&amp;scale=4500","SPE-1519")</f>
        <v>SPE-1519</v>
      </c>
      <c r="C14" s="114"/>
      <c r="D14" s="114" t="s">
        <v>360</v>
      </c>
      <c r="E14" s="115">
        <v>2617722</v>
      </c>
      <c r="F14" s="115"/>
      <c r="G14" s="115">
        <v>1124691</v>
      </c>
      <c r="H14" s="115"/>
      <c r="I14" s="115">
        <v>1820</v>
      </c>
      <c r="J14" s="116"/>
      <c r="K14" s="117" t="s">
        <v>361</v>
      </c>
      <c r="L14" s="118"/>
      <c r="M14" s="118" t="s">
        <v>284</v>
      </c>
      <c r="N14" s="10"/>
      <c r="O14" s="10"/>
      <c r="P14" s="114"/>
      <c r="Q14" s="114" t="s">
        <v>362</v>
      </c>
      <c r="R14" s="119"/>
      <c r="S14" s="119"/>
      <c r="T14" s="120"/>
      <c r="U14" s="121"/>
      <c r="V14" s="119"/>
      <c r="W14" s="119"/>
      <c r="X14" s="120"/>
      <c r="Y14" s="121"/>
      <c r="Z14" s="119"/>
      <c r="AA14" s="122"/>
      <c r="AB14" s="114"/>
      <c r="AC14" s="114"/>
      <c r="AD14" s="114"/>
      <c r="AE14" s="114"/>
      <c r="AF14" s="114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4"/>
      <c r="BF14" s="124"/>
      <c r="BG14" s="123"/>
      <c r="BH14" s="123"/>
      <c r="BI14" s="116"/>
      <c r="BJ14" s="118"/>
      <c r="BK14" s="118"/>
      <c r="BL14" s="118"/>
      <c r="BM14" s="118"/>
      <c r="BN14" s="125"/>
      <c r="BO14" s="118"/>
      <c r="BP14" s="118"/>
      <c r="BQ14" s="118"/>
      <c r="BR14" s="118"/>
      <c r="BS14" s="125"/>
      <c r="BT14" s="118"/>
      <c r="BU14" s="118"/>
      <c r="BV14" s="118"/>
      <c r="BW14" s="118"/>
      <c r="BX14" s="125"/>
      <c r="BY14" s="118"/>
      <c r="BZ14" s="118"/>
      <c r="CA14" s="118"/>
      <c r="CB14" s="118"/>
      <c r="CC14" s="125"/>
      <c r="CD14" s="118"/>
      <c r="CE14" s="114"/>
    </row>
    <row r="15" spans="1:83" s="6" customFormat="1" ht="15.5" x14ac:dyDescent="0.35">
      <c r="A15" s="7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/>
      <c r="BF15"/>
      <c r="BG15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/>
    </row>
    <row r="16" spans="1:83" s="6" customFormat="1" ht="15.5" x14ac:dyDescent="0.35">
      <c r="A16" s="7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/>
      <c r="BF16"/>
      <c r="BG16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/>
    </row>
    <row r="17" spans="1:83" s="6" customFormat="1" ht="15.5" x14ac:dyDescent="0.35">
      <c r="A17" s="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/>
      <c r="BF17"/>
      <c r="BG17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/>
    </row>
    <row r="18" spans="1:83" s="6" customFormat="1" ht="15.5" x14ac:dyDescent="0.35">
      <c r="A18" s="7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/>
      <c r="BF18"/>
      <c r="BG18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A1:D4"/>
    <mergeCell ref="E1:I1"/>
    <mergeCell ref="K1:O1"/>
    <mergeCell ref="F2:I2"/>
    <mergeCell ref="F3:I3"/>
    <mergeCell ref="F4:I4"/>
    <mergeCell ref="L2:N2"/>
    <mergeCell ref="L3:M3"/>
  </mergeCells>
  <dataValidations count="8">
    <dataValidation type="list" allowBlank="1" showInputMessage="1" showErrorMessage="1" sqref="L12:L14">
      <formula1>"Mit ständiger Wasserführung,Keine ständiger Wasserführung"</formula1>
    </dataValidation>
    <dataValidation type="list" allowBlank="1" showInputMessage="1" showErrorMessage="1" sqref="P12:P14">
      <formula1>"Bestehend,Ausser Betrieb"</formula1>
    </dataValidation>
    <dataValidation type="list" allowBlank="1" showInputMessage="1" showErrorMessage="1" sqref="R12:R14">
      <formula1>"Bewilligung,Konzession,Andere"</formula1>
    </dataValidation>
    <dataValidation type="list" allowBlank="1" showInputMessage="1" showErrorMessage="1" sqref="W12:W14">
      <formula1>"Vorhanden,Nicht vorhanden"</formula1>
    </dataValidation>
    <dataValidation type="list" allowBlank="1" showInputMessage="1" showErrorMessage="1" sqref="AB12:AB14">
      <formula1>"In einem Gewässerlauf,In einem See,Im Grundwasser (Quelle/Grundwasserleiter)"</formula1>
    </dataValidation>
    <dataValidation type="list" allowBlank="1" showInputMessage="1" showErrorMessage="1" sqref="AC12:AC14">
      <formula1>"Mit Regulierung,Ohne Regulierung,Stausee,Pumpen,Andere (bitte angeben)"</formula1>
    </dataValidation>
    <dataValidation type="list" allowBlank="1" showInputMessage="1" showErrorMessage="1" sqref="BK12:BK14 BP12:BP14 BU12:BU14 BZ12:BZ14">
      <formula1>"Ja,Nein"</formula1>
    </dataValidation>
    <dataValidation type="list" allowBlank="1" showInputMessage="1" showErrorMessage="1" sqref="N12:N14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Helene BOURGEOIS</cp:lastModifiedBy>
  <cp:lastPrinted>2023-09-20T06:51:47Z</cp:lastPrinted>
  <dcterms:created xsi:type="dcterms:W3CDTF">2023-04-18T09:22:21Z</dcterms:created>
  <dcterms:modified xsi:type="dcterms:W3CDTF">2023-10-16T09:31:46Z</dcterms:modified>
</cp:coreProperties>
</file>